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S:\IR\Earnings Releases\2018\1Q18\0.  Final Docs\"/>
    </mc:Choice>
  </mc:AlternateContent>
  <bookViews>
    <workbookView xWindow="0" yWindow="0" windowWidth="28800" windowHeight="12060" xr2:uid="{7C4E4EBE-459E-4AC2-B7A1-1A9611D35BE7}"/>
  </bookViews>
  <sheets>
    <sheet name="Additional Information" sheetId="1" r:id="rId1"/>
    <sheet name="Same-Store Segment Qtrs (2017)" sheetId="8" r:id="rId2"/>
    <sheet name="Same-Store Segment Qtrs (2016)" sheetId="9" r:id="rId3"/>
    <sheet name="Other Info ---&gt;" sheetId="14" r:id="rId4"/>
    <sheet name="Same-Store Summary (Annual)" sheetId="5" r:id="rId5"/>
    <sheet name="CEC Summary (Annual)" sheetId="2" r:id="rId6"/>
    <sheet name="CEC Qtr Summary (2017)" sheetId="3" r:id="rId7"/>
    <sheet name="CEC Qtr Summary (2016)" sheetId="4" r:id="rId8"/>
    <sheet name="CEC Segment Qtrs (2017)" sheetId="6" r:id="rId9"/>
    <sheet name="CEC Segment Qtrs (2016)" sheetId="7" r:id="rId10"/>
    <sheet name="Baltimore Qtrs (2017)" sheetId="10" r:id="rId11"/>
    <sheet name="Baltimore Qtrs (2016)" sheetId="11" r:id="rId12"/>
    <sheet name="CEOC Segment Qtrs (2017)" sheetId="12" r:id="rId13"/>
    <sheet name="CEOC Segment Qtrs (2016)" sheetId="13" r:id="rId14"/>
  </sheets>
  <externalReferences>
    <externalReference r:id="rId15"/>
    <externalReference r:id="rId16"/>
  </externalReferences>
  <definedNames>
    <definedName name="__123Graph_D" localSheetId="11" hidden="1">[1]analysis_alcom!#REF!</definedName>
    <definedName name="__123Graph_D" localSheetId="10" hidden="1">[1]analysis_alcom!#REF!</definedName>
    <definedName name="__123Graph_D" localSheetId="7" hidden="1">[1]analysis_alcom!#REF!</definedName>
    <definedName name="__123Graph_D" localSheetId="6" hidden="1">[1]analysis_alcom!#REF!</definedName>
    <definedName name="__123Graph_D" localSheetId="9" hidden="1">[1]analysis_alcom!#REF!</definedName>
    <definedName name="__123Graph_D" localSheetId="8" hidden="1">[1]analysis_alcom!#REF!</definedName>
    <definedName name="__123Graph_D" localSheetId="13" hidden="1">[1]analysis_alcom!#REF!</definedName>
    <definedName name="__123Graph_D" localSheetId="12" hidden="1">[1]analysis_alcom!#REF!</definedName>
    <definedName name="__123Graph_D" localSheetId="2" hidden="1">[1]analysis_alcom!#REF!</definedName>
    <definedName name="__123Graph_D" localSheetId="1" hidden="1">[1]analysis_alcom!#REF!</definedName>
    <definedName name="__123Graph_D" localSheetId="4" hidden="1">[1]analysis_alcom!#REF!</definedName>
    <definedName name="__123Graph_D" hidden="1">[1]analysis_alcom!#REF!</definedName>
    <definedName name="__123Graph_E" localSheetId="11" hidden="1">#REF!</definedName>
    <definedName name="__123Graph_E" localSheetId="10" hidden="1">#REF!</definedName>
    <definedName name="__123Graph_E" localSheetId="7" hidden="1">#REF!</definedName>
    <definedName name="__123Graph_E" localSheetId="6" hidden="1">#REF!</definedName>
    <definedName name="__123Graph_E" localSheetId="9" hidden="1">#REF!</definedName>
    <definedName name="__123Graph_E" localSheetId="8" hidden="1">#REF!</definedName>
    <definedName name="__123Graph_E" localSheetId="13" hidden="1">#REF!</definedName>
    <definedName name="__123Graph_E" localSheetId="12" hidden="1">#REF!</definedName>
    <definedName name="__123Graph_E" localSheetId="2" hidden="1">#REF!</definedName>
    <definedName name="__123Graph_E" localSheetId="1" hidden="1">#REF!</definedName>
    <definedName name="__123Graph_E" localSheetId="4" hidden="1">#REF!</definedName>
    <definedName name="__123Graph_E" hidden="1">#REF!</definedName>
    <definedName name="_Dist_Values" localSheetId="11" hidden="1">[2]BD!#REF!</definedName>
    <definedName name="_Dist_Values" localSheetId="10" hidden="1">[2]BD!#REF!</definedName>
    <definedName name="_Dist_Values" localSheetId="7" hidden="1">[2]BD!#REF!</definedName>
    <definedName name="_Dist_Values" localSheetId="6" hidden="1">[2]BD!#REF!</definedName>
    <definedName name="_Dist_Values" localSheetId="9" hidden="1">[2]BD!#REF!</definedName>
    <definedName name="_Dist_Values" localSheetId="8" hidden="1">[2]BD!#REF!</definedName>
    <definedName name="_Dist_Values" localSheetId="13" hidden="1">[2]BD!#REF!</definedName>
    <definedName name="_Dist_Values" localSheetId="12" hidden="1">[2]BD!#REF!</definedName>
    <definedName name="_Dist_Values" localSheetId="2" hidden="1">[2]BD!#REF!</definedName>
    <definedName name="_Dist_Values" localSheetId="1" hidden="1">[2]BD!#REF!</definedName>
    <definedName name="_Dist_Values" localSheetId="4" hidden="1">[2]BD!#REF!</definedName>
    <definedName name="_Dist_Values" hidden="1">[2]BD!#REF!</definedName>
    <definedName name="_Fill" localSheetId="11" hidden="1">#REF!</definedName>
    <definedName name="_Fill" localSheetId="10" hidden="1">#REF!</definedName>
    <definedName name="_Fill" localSheetId="7" hidden="1">#REF!</definedName>
    <definedName name="_Fill" localSheetId="6" hidden="1">#REF!</definedName>
    <definedName name="_Fill" localSheetId="9" hidden="1">#REF!</definedName>
    <definedName name="_Fill" localSheetId="8" hidden="1">#REF!</definedName>
    <definedName name="_Fill" localSheetId="13" hidden="1">#REF!</definedName>
    <definedName name="_Fill" localSheetId="12" hidden="1">#REF!</definedName>
    <definedName name="_Fill" localSheetId="2" hidden="1">#REF!</definedName>
    <definedName name="_Fill" localSheetId="1" hidden="1">#REF!</definedName>
    <definedName name="_Fill" localSheetId="4" hidden="1">#REF!</definedName>
    <definedName name="_Fill" hidden="1">#REF!</definedName>
    <definedName name="_Key1" localSheetId="11" hidden="1">[2]BD!#REF!</definedName>
    <definedName name="_Key1" localSheetId="10" hidden="1">[2]BD!#REF!</definedName>
    <definedName name="_Key1" localSheetId="7" hidden="1">[2]BD!#REF!</definedName>
    <definedName name="_Key1" localSheetId="6" hidden="1">[2]BD!#REF!</definedName>
    <definedName name="_Key1" localSheetId="9" hidden="1">[2]BD!#REF!</definedName>
    <definedName name="_Key1" localSheetId="8" hidden="1">[2]BD!#REF!</definedName>
    <definedName name="_Key1" localSheetId="13" hidden="1">[2]BD!#REF!</definedName>
    <definedName name="_Key1" localSheetId="12" hidden="1">[2]BD!#REF!</definedName>
    <definedName name="_Key1" localSheetId="2" hidden="1">[2]BD!#REF!</definedName>
    <definedName name="_Key1" localSheetId="1" hidden="1">[2]BD!#REF!</definedName>
    <definedName name="_Key1" localSheetId="4" hidden="1">[2]BD!#REF!</definedName>
    <definedName name="_Key1" hidden="1">[2]BD!#REF!</definedName>
    <definedName name="_Key2" localSheetId="11" hidden="1">#REF!</definedName>
    <definedName name="_Key2" localSheetId="10" hidden="1">#REF!</definedName>
    <definedName name="_Key2" localSheetId="7" hidden="1">#REF!</definedName>
    <definedName name="_Key2" localSheetId="6" hidden="1">#REF!</definedName>
    <definedName name="_Key2" localSheetId="9" hidden="1">#REF!</definedName>
    <definedName name="_Key2" localSheetId="8" hidden="1">#REF!</definedName>
    <definedName name="_Key2" localSheetId="13" hidden="1">#REF!</definedName>
    <definedName name="_Key2" localSheetId="12" hidden="1">#REF!</definedName>
    <definedName name="_Key2" localSheetId="2" hidden="1">#REF!</definedName>
    <definedName name="_Key2" localSheetId="1" hidden="1">#REF!</definedName>
    <definedName name="_Key2" localSheetId="4" hidden="1">#REF!</definedName>
    <definedName name="_Key2" hidden="1">#REF!</definedName>
    <definedName name="_Order1" hidden="1">0</definedName>
    <definedName name="_Order2" hidden="1">255</definedName>
    <definedName name="asfdas" localSheetId="11" hidden="1">#REF!</definedName>
    <definedName name="asfdas" localSheetId="10" hidden="1">#REF!</definedName>
    <definedName name="asfdas" localSheetId="7" hidden="1">#REF!</definedName>
    <definedName name="asfdas" localSheetId="6" hidden="1">#REF!</definedName>
    <definedName name="asfdas" localSheetId="9" hidden="1">#REF!</definedName>
    <definedName name="asfdas" localSheetId="8" hidden="1">#REF!</definedName>
    <definedName name="asfdas" localSheetId="13" hidden="1">#REF!</definedName>
    <definedName name="asfdas" localSheetId="12" hidden="1">#REF!</definedName>
    <definedName name="asfdas" localSheetId="2" hidden="1">#REF!</definedName>
    <definedName name="asfdas" localSheetId="1" hidden="1">#REF!</definedName>
    <definedName name="asfdas" localSheetId="4" hidden="1">#REF!</definedName>
    <definedName name="asfdas" hidden="1">#REF!</definedName>
    <definedName name="IQ_ACCR_INT_PAY" hidden="1">"c1"</definedName>
    <definedName name="IQ_ACCR_INT_PAY_CF" hidden="1">"c2"</definedName>
    <definedName name="IQ_ACCR_INT_RECEIV" hidden="1">"c3"</definedName>
    <definedName name="IQ_ACCR_INT_RECEIV_CF" hidden="1">"c4"</definedName>
    <definedName name="IQ_ACCRUED_EXP" hidden="1">"c93"</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"c282"</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"c109"</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"c292"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"c121"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"c148"</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"c278"</definedName>
    <definedName name="IQ_AVG_BROKER_REC_NO" hidden="1">"c279"</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"c253"</definedName>
    <definedName name="IQ_AVG_PRICE_TARGET" hidden="1">"c280"</definedName>
    <definedName name="IQ_AVG_SHAREOUTSTANDING" hidden="1">"c83"</definedName>
    <definedName name="IQ_AVG_TEV" hidden="1">"c84"</definedName>
    <definedName name="IQ_AVG_VOLUME" hidden="1">"c254"</definedName>
    <definedName name="IQ_BANK_DEBT" hidden="1">"c2544"</definedName>
    <definedName name="IQ_BANK_DEBT_PCT" hidden="1">"c2545"</definedName>
    <definedName name="IQ_BASIC_EPS_EXCL" hidden="1">"c45"</definedName>
    <definedName name="IQ_BASIC_EPS_INCL" hidden="1">"c46"</definedName>
    <definedName name="IQ_BASIC_NORMAL_EPS" hidden="1">"c65"</definedName>
    <definedName name="IQ_BASIC_WEIGHT" hidden="1">"c44"</definedName>
    <definedName name="IQ_BETA" hidden="1">"c226"</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"c233"</definedName>
    <definedName name="IQ_BOARD_MEMBER_BACKGROUND" hidden="1">"c2101"</definedName>
    <definedName name="IQ_BOARD_MEMBER_TITLE" hidden="1">"c234"</definedName>
    <definedName name="IQ_BROK_COMISSION" hidden="1">"c98"</definedName>
    <definedName name="IQ_BUILDINGS" hidden="1">"c99"</definedName>
    <definedName name="IQ_BUSINESS_DESCRIPTION" hidden="1">"c322"</definedName>
    <definedName name="IQ_BV_OVER_SHARES" hidden="1">"c177"</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"c246"</definedName>
    <definedName name="IQ_CAL_Y" hidden="1">"c248"</definedName>
    <definedName name="IQ_CAPEX" hidden="1">"c126"</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"c99"</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"c69"</definedName>
    <definedName name="IQ_CASH_ACQUIRE_CF" hidden="1">"c1630"</definedName>
    <definedName name="IQ_CASH_CONVERSION" hidden="1">"c117"</definedName>
    <definedName name="IQ_CASH_DUE_BANKS" hidden="1">"c71"</definedName>
    <definedName name="IQ_CASH_EQUIV" hidden="1">"c70"</definedName>
    <definedName name="IQ_CASH_FINAN" hidden="1">"c119"</definedName>
    <definedName name="IQ_CASH_INTEREST" hidden="1">"c137"</definedName>
    <definedName name="IQ_CASH_INVEST" hidden="1">"c121"</definedName>
    <definedName name="IQ_CASH_OPER" hidden="1">"c122"</definedName>
    <definedName name="IQ_CASH_SEGREG" hidden="1">"c123"</definedName>
    <definedName name="IQ_CASH_SHARE" hidden="1">"c1911"</definedName>
    <definedName name="IQ_CASH_ST" hidden="1">"c73"</definedName>
    <definedName name="IQ_CASH_ST_INVEST" hidden="1">"c124"</definedName>
    <definedName name="IQ_CASH_TAXES" hidden="1">"c138"</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"c124"</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"c216"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"c206"</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"c108"</definedName>
    <definedName name="IQ_COMP_BENEFITS" hidden="1">"c213"</definedName>
    <definedName name="IQ_COMPANY_ADDRESS" hidden="1">"c213"</definedName>
    <definedName name="IQ_COMPANY_NAME" hidden="1">"c208"</definedName>
    <definedName name="IQ_COMPANY_NAME_LONG" hidden="1">"c1585"</definedName>
    <definedName name="IQ_COMPANY_PHONE" hidden="1">"c219"</definedName>
    <definedName name="IQ_COMPANY_STATUS" hidden="1">"c2097"</definedName>
    <definedName name="IQ_COMPANY_STREET1" hidden="1">"c214"</definedName>
    <definedName name="IQ_COMPANY_STREET2" hidden="1">"c215"</definedName>
    <definedName name="IQ_COMPANY_TICKER" hidden="1">"c209"</definedName>
    <definedName name="IQ_COMPANY_TYPE" hidden="1">"c2096"</definedName>
    <definedName name="IQ_COMPANY_WEBSITE" hidden="1">"c212"</definedName>
    <definedName name="IQ_COMPANY_ZIP" hidden="1">"c218"</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"c6"</definedName>
    <definedName name="IQ_COST_SAVINGS" hidden="1">"c227"</definedName>
    <definedName name="IQ_COST_SERVICE" hidden="1">"c228"</definedName>
    <definedName name="IQ_COST_TOTAL_BORROWINGS" hidden="1">"c229"</definedName>
    <definedName name="IQ_COUNTRY_NAME" hidden="1">"c220"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"c95"</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"c164"</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"c154"</definedName>
    <definedName name="IQ_DAYS_PAYABLE_OUT" hidden="1">"c274"</definedName>
    <definedName name="IQ_DAYS_SALES_OUT" hidden="1">"c275"</definedName>
    <definedName name="IQ_DAYS_SALES_OUTST" hidden="1">"c153"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"c290"</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"c102"</definedName>
    <definedName name="IQ_DEFERRED_TAXES" hidden="1">"c122"</definedName>
    <definedName name="IQ_DEMAND_DEP" hidden="1">"c320"</definedName>
    <definedName name="IQ_DEPOSITS_FIN" hidden="1">"c321"</definedName>
    <definedName name="IQ_DEPRE_AMORT" hidden="1">"c10"</definedName>
    <definedName name="IQ_DEPRE_AMORT_SUPPL" hidden="1">"c54"</definedName>
    <definedName name="IQ_DEPRE_DEPLE" hidden="1">"c120"</definedName>
    <definedName name="IQ_DEPRE_SUPP" hidden="1">"c136"</definedName>
    <definedName name="IQ_DESCRIPTION_LONG" hidden="1">"c211"</definedName>
    <definedName name="IQ_DEVELOP_LAND" hidden="1">"c323"</definedName>
    <definedName name="IQ_DIFF_LASTCLOSE_TARGET_PRICE" hidden="1">"c1854"</definedName>
    <definedName name="IQ_DILUT_ADJUST" hidden="1">"c47"</definedName>
    <definedName name="IQ_DILUT_EPS_EXCL" hidden="1">"c49"</definedName>
    <definedName name="IQ_DILUT_EPS_INCL" hidden="1">"c50"</definedName>
    <definedName name="IQ_DILUT_EPS_NORM" hidden="1">"c1903"</definedName>
    <definedName name="IQ_DILUT_NI" hidden="1">"c2079"</definedName>
    <definedName name="IQ_DILUT_NORMAL_EPS" hidden="1">"c66"</definedName>
    <definedName name="IQ_DILUT_WEIGHT" hidden="1">"c48"</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"c37"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"c51"</definedName>
    <definedName name="IQ_DIVIDEND_YIELD" hidden="1">"c230"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"c22"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"c141"</definedName>
    <definedName name="IQ_EBIT_OVER_IE" hidden="1">"c184"</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"c23"</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"c186"</definedName>
    <definedName name="IQ_EBITDA_EST" hidden="1">"c252"</definedName>
    <definedName name="IQ_EBITDA_HIGH_EST" hidden="1">"c265"</definedName>
    <definedName name="IQ_EBITDA_INT" hidden="1">"c373"</definedName>
    <definedName name="IQ_EBITDA_LOW_EST" hidden="1">"c266"</definedName>
    <definedName name="IQ_EBITDA_MARGIN" hidden="1">"c140"</definedName>
    <definedName name="IQ_EBITDA_NUM_EST" hidden="1">"c267"</definedName>
    <definedName name="IQ_EBITDA_OVER_TOTAL_IE" hidden="1">"c185"</definedName>
    <definedName name="IQ_EBITDA_STDDEV_EST" hidden="1">"c268"</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"c61"</definedName>
    <definedName name="IQ_EFFECT_TAX_RATE" hidden="1">"c1899"</definedName>
    <definedName name="IQ_EFFICIENCY_RATIO" hidden="1">"c391"</definedName>
    <definedName name="IQ_EMPLOYEES" hidden="1">"c221"</definedName>
    <definedName name="IQ_ENTERPRISE_VALUE" hidden="1">"c2"</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"c187"</definedName>
    <definedName name="IQ_EPS_HIGH_EST" hidden="1">"c269"</definedName>
    <definedName name="IQ_EPS_LOW_EST" hidden="1">"c270"</definedName>
    <definedName name="IQ_EPS_MEDIAN_EST" hidden="1">"c1661"</definedName>
    <definedName name="IQ_EPS_NORM" hidden="1">"c1902"</definedName>
    <definedName name="IQ_EPS_NUM_EST" hidden="1">"c271"</definedName>
    <definedName name="IQ_EPS_STDDEV_EST" hidden="1">"c272"</definedName>
    <definedName name="IQ_EQUITY_AFFIL" hidden="1">"c33"</definedName>
    <definedName name="IQ_EQUITY_METHOD" hidden="1">"c404"</definedName>
    <definedName name="IQ_EQV_OVER_BV" hidden="1">"c173"</definedName>
    <definedName name="IQ_EQV_OVER_LTM_PRETAX_INC" hidden="1">"c178"</definedName>
    <definedName name="IQ_ESOP_DEBT" hidden="1">"c112"</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"c172"</definedName>
    <definedName name="IQ_EV_OVER_LTM_EBIT" hidden="1">"c167"</definedName>
    <definedName name="IQ_EV_OVER_LTM_EBITDA" hidden="1">"c168"</definedName>
    <definedName name="IQ_EV_OVER_LTM_REVENUE" hidden="1">"c169"</definedName>
    <definedName name="IQ_EXCHANGE" hidden="1">"c210"</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"c38"</definedName>
    <definedName name="IQ_FDIC" hidden="1">"c417"</definedName>
    <definedName name="IQ_FEDFUNDS_SOLD" hidden="1">"c2256"</definedName>
    <definedName name="IQ_FFO" hidden="1">"c1574"</definedName>
    <definedName name="IQ_FFO_EST" hidden="1">"c273"</definedName>
    <definedName name="IQ_FFO_HIGH_EST" hidden="1">"c274"</definedName>
    <definedName name="IQ_FFO_LOW_EST" hidden="1">"c275"</definedName>
    <definedName name="IQ_FFO_NUM_EST" hidden="1">"c276"</definedName>
    <definedName name="IQ_FFO_STDDEV_EST" hidden="1">"c277"</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"c129"</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"c245"</definedName>
    <definedName name="IQ_FISCAL_Y" hidden="1">"c247"</definedName>
    <definedName name="IQ_FIVE_PERCENT_OWNER" hidden="1">"c239"</definedName>
    <definedName name="IQ_FIVEPERCENT_PERCENT" hidden="1">"c240"</definedName>
    <definedName name="IQ_FIVEPERCENT_SHARES" hidden="1">"c251"</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"c134"</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"c27"</definedName>
    <definedName name="IQ_GOODWILL_NET" hidden="1">"c85"</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"c52"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"c139"</definedName>
    <definedName name="IQ_GROSS_PC_EARNED" hidden="1">"c2747"</definedName>
    <definedName name="IQ_GROSS_PROFIT" hidden="1">"c7"</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"c193"</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"c31"</definedName>
    <definedName name="IQ_INC_AVAIL_EXCL" hidden="1">"c42"</definedName>
    <definedName name="IQ_INC_AVAIL_INCL" hidden="1">"c43"</definedName>
    <definedName name="IQ_INC_BEFORE_TAX" hidden="1">"c29"</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"c30"</definedName>
    <definedName name="IQ_INC_TAX_EXCL" hidden="1">"c62"</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"c237"</definedName>
    <definedName name="IQ_INSIDER_PERCENT" hidden="1">"c238"</definedName>
    <definedName name="IQ_INSIDER_SHARES" hidden="1">"c250"</definedName>
    <definedName name="IQ_INSTITUTIONAL_OVER_TOTAL" hidden="1">"c1580"</definedName>
    <definedName name="IQ_INSTITUTIONAL_OWNER" hidden="1">"c235"</definedName>
    <definedName name="IQ_INSTITUTIONAL_PERCENT" hidden="1">"c236"</definedName>
    <definedName name="IQ_INSTITUTIONAL_SHARES" hidden="1">"c249"</definedName>
    <definedName name="IQ_INSUR_RECEIV" hidden="1">"c288"</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"c86"</definedName>
    <definedName name="IQ_INTEREST_CASH_DEPOSITS" hidden="1">"c2255"</definedName>
    <definedName name="IQ_INTEREST_EXP" hidden="1">"c618"</definedName>
    <definedName name="IQ_INTEREST_EXP_NET" hidden="1">"c17"</definedName>
    <definedName name="IQ_INTEREST_EXP_NON" hidden="1">"c24"</definedName>
    <definedName name="IQ_INTEREST_EXP_SUPPL" hidden="1">"c53"</definedName>
    <definedName name="IQ_INTEREST_INC" hidden="1">"c26"</definedName>
    <definedName name="IQ_INTEREST_INC_NON" hidden="1">"c25"</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"c147"</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"c132"</definedName>
    <definedName name="IQ_ISS_STOCK_NET" hidden="1">"c131"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"c191"</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"c12"</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"c98"</definedName>
    <definedName name="IQ_LONG_TERM_DEBT_OVER_TOTAL_CAP" hidden="1">"c181"</definedName>
    <definedName name="IQ_LONG_TERM_GROWTH" hidden="1">"c143"</definedName>
    <definedName name="IQ_LONG_TERM_INV" hidden="1">"c87"</definedName>
    <definedName name="IQ_LOSS_LOSS_EXP" hidden="1">"c672"</definedName>
    <definedName name="IQ_LOSS_TO_NET_EARNED" hidden="1">"c2751"</definedName>
    <definedName name="IQ_LOWPRICE" hidden="1">"c194"</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"c289"</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"c179"</definedName>
    <definedName name="IQ_MACHINERY" hidden="1">"c711"</definedName>
    <definedName name="IQ_MAINT_CAPEX" hidden="1">"c2947"</definedName>
    <definedName name="IQ_MAINT_REPAIR" hidden="1">"c2087"</definedName>
    <definedName name="IQ_MARKET_CAP_LFCF" hidden="1">"c2209"</definedName>
    <definedName name="IQ_MARKETCAP" hidden="1">"c200"</definedName>
    <definedName name="IQ_MARKETING" hidden="1">"c2239"</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"c103"</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"c32"</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"c41"</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"c135"</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"c118"</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"c39"</definedName>
    <definedName name="IQ_NET_INC_BEFORE" hidden="1">"c35"</definedName>
    <definedName name="IQ_NET_INC_CF" hidden="1">"c119"</definedName>
    <definedName name="IQ_NET_INC_MARGIN" hidden="1">"c142"</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"c11"</definedName>
    <definedName name="IQ_NET_INTEREST_INC_AFTER_LL" hidden="1">"c13"</definedName>
    <definedName name="IQ_NET_LIFE_INS_IN_FORCE" hidden="1">"c2769"</definedName>
    <definedName name="IQ_NET_LOANS" hidden="1">"c75"</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"c123"</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"c15"</definedName>
    <definedName name="IQ_NON_INTEREST_INC" hidden="1">"c14"</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"c63"</definedName>
    <definedName name="IQ_NORMAL_INC_AVAIL" hidden="1">"c64"</definedName>
    <definedName name="IQ_NORMAL_INC_BEFORE" hidden="1">"c60"</definedName>
    <definedName name="IQ_NOTES_PAY" hidden="1">"c94"</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"c195"</definedName>
    <definedName name="IQ_OPER_INC" hidden="1">"c21"</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"c89"</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"c285"</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"c80"</definedName>
    <definedName name="IQ_OTHER_CURRENT_LIAB" hidden="1">"c96"</definedName>
    <definedName name="IQ_OTHER_DEBT" hidden="1">"c2507"</definedName>
    <definedName name="IQ_OTHER_DEBT_PCT" hidden="1">"c2508"</definedName>
    <definedName name="IQ_OTHER_DEP" hidden="1">"c885"</definedName>
    <definedName name="IQ_OTHER_EARNING" hidden="1">"c74"</definedName>
    <definedName name="IQ_OTHER_EQUITY" hidden="1">"c113"</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"c127"</definedName>
    <definedName name="IQ_OTHER_LIAB" hidden="1">"c104"</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"c88"</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"c28"</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"c19"</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"c77"</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"c4"</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"c92"</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"c244"</definedName>
    <definedName name="IQ_PLL" hidden="1">"c2114"</definedName>
    <definedName name="IQ_POLICY_BENEFITS" hidden="1">"c1036"</definedName>
    <definedName name="IQ_POLICY_COST" hidden="1">"c1037"</definedName>
    <definedName name="IQ_POLICY_LIAB" hidden="1">"c291"</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"c40"</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"c107"</definedName>
    <definedName name="IQ_PREF_TOT" hidden="1">"c294"</definedName>
    <definedName name="IQ_PREMIUMS_ANNUITY_REV" hidden="1">"c1067"</definedName>
    <definedName name="IQ_PREPAID_CHURN" hidden="1">"c2120"</definedName>
    <definedName name="IQ_PREPAID_EXP" hidden="1">"c1068"</definedName>
    <definedName name="IQ_PREPAID_EXPEN" hidden="1">"c81"</definedName>
    <definedName name="IQ_PREPAID_SUBS" hidden="1">"c2117"</definedName>
    <definedName name="IQ_PRICE_OVER_BVPS" hidden="1">"c171"</definedName>
    <definedName name="IQ_PRICE_OVER_LTM_EPS" hidden="1">"c176"</definedName>
    <definedName name="IQ_PRICE_TARGET" hidden="1">"c82"</definedName>
    <definedName name="IQ_PRICEDATE" hidden="1">"c207"</definedName>
    <definedName name="IQ_PRICEDATETIME" hidden="1">"IQ_PRICEDATETIME"</definedName>
    <definedName name="IQ_PRICING_DATE" hidden="1">"c260"</definedName>
    <definedName name="IQ_PRIMARY_INDUSTRY" hidden="1">"c222"</definedName>
    <definedName name="IQ_PRO_FORMA_BASIC_EPS" hidden="1">"c57"</definedName>
    <definedName name="IQ_PRO_FORMA_DILUT_EPS" hidden="1">"c58"</definedName>
    <definedName name="IQ_PRO_FORMA_NET_INC" hidden="1">"c56"</definedName>
    <definedName name="IQ_PROFESSIONAL" hidden="1">"c231"</definedName>
    <definedName name="IQ_PROFESSIONAL_TITLE" hidden="1">"c232"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"c84"</definedName>
    <definedName name="IQ_PROPERTY_MGMT_FEE" hidden="1">"c1074"</definedName>
    <definedName name="IQ_PROPERTY_NET" hidden="1">"c83"</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"c163"</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"c106"</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"c110"</definedName>
    <definedName name="IQ_RETURN_ASSETS" hidden="1">"c145"</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"c146"</definedName>
    <definedName name="IQ_RETURN_EQUITY_BANK" hidden="1">"c1119"</definedName>
    <definedName name="IQ_RETURN_EQUITY_BROK" hidden="1">"c1120"</definedName>
    <definedName name="IQ_RETURN_EQUITY_FS" hidden="1">"c1121"</definedName>
    <definedName name="IQ_RETURN_INVESTMENT" hidden="1">"c144"</definedName>
    <definedName name="IQ_REV" hidden="1">"c1122"</definedName>
    <definedName name="IQ_REV_BEFORE_LL" hidden="1">"c1123"</definedName>
    <definedName name="IQ_REV_STDDEV_EST" hidden="1">"c264"</definedName>
    <definedName name="IQ_REV_UTI" hidden="1">"c1125"</definedName>
    <definedName name="IQ_REVENUE" hidden="1">"c3"</definedName>
    <definedName name="IQ_REVENUE_EST" hidden="1">"c188"</definedName>
    <definedName name="IQ_REVENUE_HIGH_EST" hidden="1">"c261"</definedName>
    <definedName name="IQ_REVENUE_LOW_EST" hidden="1">"c262"</definedName>
    <definedName name="IQ_REVENUE_NUM_EST" hidden="1">"c263"</definedName>
    <definedName name="IQ_REVISION_DATE_" hidden="1">39034.692037037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"c201"</definedName>
    <definedName name="IQ_SHORT_INTEREST" hidden="1">"c1165"</definedName>
    <definedName name="IQ_SHORT_INTEREST_OVER_FLOAT" hidden="1">"c1577"</definedName>
    <definedName name="IQ_SHORT_INTEREST_PERCENT" hidden="1">"c1576"</definedName>
    <definedName name="IQ_SHORT_TERM_INVEST" hidden="1">"c72"</definedName>
    <definedName name="IQ_SMALL_INT_BEAR_CD" hidden="1">"c1166"</definedName>
    <definedName name="IQ_SOFTWARE" hidden="1">"c1167"</definedName>
    <definedName name="IQ_SOURCE" hidden="1">"c281"</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"c217"</definedName>
    <definedName name="IQ_STATUTORY_SURPLUS" hidden="1">"c1201"</definedName>
    <definedName name="IQ_STOCK_BASED" hidden="1">"c55"</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"c287"</definedName>
    <definedName name="IQ_TOTAL_AR_BR" hidden="1">"c1231"</definedName>
    <definedName name="IQ_TOTAL_AR_REIT" hidden="1">"c1232"</definedName>
    <definedName name="IQ_TOTAL_AR_UTI" hidden="1">"c1233"</definedName>
    <definedName name="IQ_TOTAL_ASSETS" hidden="1">"c90"</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"c130"</definedName>
    <definedName name="IQ_TOTAL_CASH_FINAN" hidden="1">"c133"</definedName>
    <definedName name="IQ_TOTAL_CASH_INVEST" hidden="1">"c128"</definedName>
    <definedName name="IQ_TOTAL_CASH_OPER" hidden="1">"c125"</definedName>
    <definedName name="IQ_TOTAL_CHURN" hidden="1">"c2122"</definedName>
    <definedName name="IQ_TOTAL_CL" hidden="1">"c1245"</definedName>
    <definedName name="IQ_TOTAL_COMMON" hidden="1">"c116"</definedName>
    <definedName name="IQ_TOTAL_COMMON_EQUITY" hidden="1">"c1246"</definedName>
    <definedName name="IQ_TOTAL_CURRENT_ASSETS" hidden="1">"c82"</definedName>
    <definedName name="IQ_TOTAL_CURRENT_LIAB" hidden="1">"c97"</definedName>
    <definedName name="IQ_TOTAL_DEBT" hidden="1">"c101"</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"c183"</definedName>
    <definedName name="IQ_TOTAL_DEBT_OVER_TOTAL_BV" hidden="1">"c180"</definedName>
    <definedName name="IQ_TOTAL_DEBT_OVER_TOTAL_CAP" hidden="1">"c182"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"c284"</definedName>
    <definedName name="IQ_TOTAL_DIV_PAID_CF" hidden="1">"c1266"</definedName>
    <definedName name="IQ_TOTAL_EMPLOYEE" hidden="1">"c2141"</definedName>
    <definedName name="IQ_TOTAL_EMPLOYEES" hidden="1">"c1522"</definedName>
    <definedName name="IQ_TOTAL_EQUITY" hidden="1">"c114"</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"c67"</definedName>
    <definedName name="IQ_TOTAL_INVENTORY" hidden="1">"c79"</definedName>
    <definedName name="IQ_TOTAL_INVEST" hidden="1">"c1275"</definedName>
    <definedName name="IQ_TOTAL_LIAB" hidden="1">"c105"</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"c115"</definedName>
    <definedName name="IQ_TOTAL_LIAB_TOTAL_ASSETS" hidden="1">"c1283"</definedName>
    <definedName name="IQ_TOTAL_LONG_DEBT" hidden="1">"c100"</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"c20"</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"c78"</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"c5"</definedName>
    <definedName name="IQ_TOTAL_SPECIAL" hidden="1">"c59"</definedName>
    <definedName name="IQ_TOTAL_ST_BORROW" hidden="1">"c286"</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"c76"</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"c111"</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"c117"</definedName>
    <definedName name="IQ_UNSECURED_DEBT" hidden="1">"c2548"</definedName>
    <definedName name="IQ_UNSECURED_DEBT_PCT" hidden="1">"c2549"</definedName>
    <definedName name="IQ_UNUSUAL_EXP" hidden="1">"c18"</definedName>
    <definedName name="IQ_US_GAAP" hidden="1">"c34"</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"c293"</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"c199"</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"c255"</definedName>
    <definedName name="IQ_WIP_INV" hidden="1">"c1335"</definedName>
    <definedName name="IQ_WORKMEN_WRITTEN" hidden="1">"c1336"</definedName>
    <definedName name="IQ_XDIV_DATE" hidden="1">"c2104"</definedName>
    <definedName name="IQ_YEARHIGH" hidden="1">"c197"</definedName>
    <definedName name="IQ_YEARHIGH_DATE" hidden="1">"c2250"</definedName>
    <definedName name="IQ_YEARLOW" hidden="1">"c198"</definedName>
    <definedName name="IQ_YEARLOW_DATE" hidden="1">"c2251"</definedName>
    <definedName name="IQ_YTD" hidden="1">3000</definedName>
    <definedName name="IQ_Z_SCORE" hidden="1">"c243"</definedName>
    <definedName name="other" localSheetId="11" hidden="1">#REF!</definedName>
    <definedName name="other" localSheetId="10" hidden="1">#REF!</definedName>
    <definedName name="other" localSheetId="7" hidden="1">#REF!</definedName>
    <definedName name="other" localSheetId="6" hidden="1">#REF!</definedName>
    <definedName name="other" localSheetId="9" hidden="1">#REF!</definedName>
    <definedName name="other" localSheetId="8" hidden="1">#REF!</definedName>
    <definedName name="other" localSheetId="13" hidden="1">#REF!</definedName>
    <definedName name="other" localSheetId="12" hidden="1">#REF!</definedName>
    <definedName name="other" localSheetId="2" hidden="1">#REF!</definedName>
    <definedName name="other" localSheetId="1" hidden="1">#REF!</definedName>
    <definedName name="other" localSheetId="4" hidden="1">#REF!</definedName>
    <definedName name="other" hidden="1">#REF!</definedName>
    <definedName name="_xlnm.Print_Area" localSheetId="0">'Additional Information'!$A$1:$A$53</definedName>
    <definedName name="_xlnm.Print_Area" localSheetId="11">'Baltimore Qtrs (2016)'!$B$12:$AE$123</definedName>
    <definedName name="_xlnm.Print_Area" localSheetId="10">'Baltimore Qtrs (2017)'!$B$12:$AE$123</definedName>
    <definedName name="_xlnm.Print_Area" localSheetId="7">'CEC Qtr Summary (2016)'!$B$2:$U$29</definedName>
    <definedName name="_xlnm.Print_Area" localSheetId="6">'CEC Qtr Summary (2017)'!$B$2:$U$29</definedName>
    <definedName name="_xlnm.Print_Area" localSheetId="9">'CEC Segment Qtrs (2016)'!$B$12:$AE$134</definedName>
    <definedName name="_xlnm.Print_Area" localSheetId="8">'CEC Segment Qtrs (2017)'!$B$12:$AE$134</definedName>
    <definedName name="_xlnm.Print_Area" localSheetId="5">'CEC Summary (Annual)'!$B$2:$M$28</definedName>
    <definedName name="_xlnm.Print_Area" localSheetId="13">'CEOC Segment Qtrs (2016)'!$B$12:$AE$123</definedName>
    <definedName name="_xlnm.Print_Area" localSheetId="12">'CEOC Segment Qtrs (2017)'!$B$12:$AE$123</definedName>
    <definedName name="_xlnm.Print_Area" localSheetId="2">'Same-Store Segment Qtrs (2016)'!$B$12:$AE$134</definedName>
    <definedName name="_xlnm.Print_Area" localSheetId="1">'Same-Store Segment Qtrs (2017)'!$B$12:$AE$134</definedName>
    <definedName name="_xlnm.Print_Area" localSheetId="4">'Same-Store Summary (Annual)'!$B$2:$M$38</definedName>
    <definedName name="_xlnm.Print_Titles" localSheetId="11">'Baltimore Qtrs (2016)'!$17:$18</definedName>
    <definedName name="_xlnm.Print_Titles" localSheetId="10">'Baltimore Qtrs (2017)'!$17:$18</definedName>
    <definedName name="_xlnm.Print_Titles" localSheetId="8">'CEC Segment Qtrs (2017)'!$17:$18</definedName>
    <definedName name="_xlnm.Print_Titles" localSheetId="13">'CEOC Segment Qtrs (2016)'!$17:$18</definedName>
    <definedName name="_xlnm.Print_Titles" localSheetId="12">'CEOC Segment Qtrs (2017)'!$17:$18</definedName>
    <definedName name="_xlnm.Print_Titles" localSheetId="2">'Same-Store Segment Qtrs (2016)'!$17:$18</definedName>
    <definedName name="_xlnm.Print_Titles" localSheetId="1">'Same-Store Segment Qtrs (2017)'!$17:$18</definedName>
    <definedName name="sdf" localSheetId="11" hidden="1">[2]BD!#REF!</definedName>
    <definedName name="sdf" localSheetId="10" hidden="1">[2]BD!#REF!</definedName>
    <definedName name="sdf" localSheetId="7" hidden="1">[2]BD!#REF!</definedName>
    <definedName name="sdf" localSheetId="6" hidden="1">[2]BD!#REF!</definedName>
    <definedName name="sdf" localSheetId="9" hidden="1">[2]BD!#REF!</definedName>
    <definedName name="sdf" localSheetId="8" hidden="1">[2]BD!#REF!</definedName>
    <definedName name="sdf" localSheetId="13" hidden="1">[2]BD!#REF!</definedName>
    <definedName name="sdf" localSheetId="12" hidden="1">[2]BD!#REF!</definedName>
    <definedName name="sdf" localSheetId="2" hidden="1">[2]BD!#REF!</definedName>
    <definedName name="sdf" localSheetId="1" hidden="1">[2]BD!#REF!</definedName>
    <definedName name="sdf" localSheetId="4" hidden="1">[2]BD!#REF!</definedName>
    <definedName name="sdf" hidden="1">[2]BD!#REF!</definedName>
    <definedName name="sdlkf" localSheetId="11" hidden="1">#REF!</definedName>
    <definedName name="sdlkf" localSheetId="10" hidden="1">#REF!</definedName>
    <definedName name="sdlkf" localSheetId="7" hidden="1">#REF!</definedName>
    <definedName name="sdlkf" localSheetId="6" hidden="1">#REF!</definedName>
    <definedName name="sdlkf" localSheetId="9" hidden="1">#REF!</definedName>
    <definedName name="sdlkf" localSheetId="8" hidden="1">#REF!</definedName>
    <definedName name="sdlkf" localSheetId="13" hidden="1">#REF!</definedName>
    <definedName name="sdlkf" localSheetId="12" hidden="1">#REF!</definedName>
    <definedName name="sdlkf" localSheetId="2" hidden="1">#REF!</definedName>
    <definedName name="sdlkf" localSheetId="1" hidden="1">#REF!</definedName>
    <definedName name="sdlkf" localSheetId="4" hidden="1">#REF!</definedName>
    <definedName name="sdlkf" hidden="1">#REF!</definedName>
    <definedName name="solver_typ" hidden="1">3</definedName>
    <definedName name="solver_val" hidden="1">0.6</definedName>
  </definedNames>
  <calcPr calcId="171027"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5" l="1"/>
  <c r="K28" i="5"/>
  <c r="I28" i="5"/>
  <c r="G28" i="5"/>
  <c r="E28" i="5"/>
  <c r="C28" i="5"/>
  <c r="M27" i="5"/>
  <c r="K27" i="5"/>
  <c r="I27" i="5"/>
  <c r="G27" i="5"/>
  <c r="E27" i="5"/>
  <c r="C27" i="5"/>
  <c r="M26" i="5"/>
  <c r="K26" i="5"/>
  <c r="I26" i="5"/>
  <c r="G26" i="5"/>
  <c r="E26" i="5"/>
  <c r="C26" i="5"/>
  <c r="M25" i="5"/>
  <c r="K25" i="5"/>
  <c r="I25" i="5"/>
  <c r="G25" i="5"/>
  <c r="E25" i="5"/>
  <c r="C25" i="5"/>
  <c r="M24" i="5"/>
  <c r="K24" i="5"/>
  <c r="I24" i="5"/>
  <c r="G24" i="5"/>
  <c r="E24" i="5"/>
  <c r="C24" i="5"/>
  <c r="M23" i="5"/>
  <c r="K23" i="5"/>
  <c r="I23" i="5"/>
  <c r="G23" i="5"/>
  <c r="E23" i="5"/>
  <c r="C23" i="5"/>
  <c r="M22" i="5"/>
  <c r="K22" i="5"/>
  <c r="I22" i="5"/>
  <c r="G22" i="5"/>
  <c r="E22" i="5"/>
  <c r="C22" i="5"/>
  <c r="M21" i="5"/>
  <c r="K21" i="5"/>
  <c r="I21" i="5"/>
  <c r="G21" i="5"/>
  <c r="E21" i="5"/>
  <c r="C21" i="5"/>
  <c r="M20" i="5"/>
  <c r="K20" i="5"/>
  <c r="I20" i="5"/>
  <c r="G20" i="5"/>
  <c r="E20" i="5"/>
  <c r="C20" i="5"/>
  <c r="M19" i="5"/>
  <c r="K19" i="5"/>
  <c r="I19" i="5"/>
  <c r="G19" i="5"/>
  <c r="E19" i="5"/>
  <c r="C19" i="5"/>
  <c r="AE105" i="13"/>
  <c r="AC105" i="13"/>
  <c r="AA105" i="13"/>
  <c r="Y105" i="13"/>
  <c r="W105" i="13"/>
  <c r="AE104" i="13"/>
  <c r="AE103" i="13"/>
  <c r="AC103" i="13"/>
  <c r="AA103" i="13"/>
  <c r="Y103" i="13"/>
  <c r="W103" i="13"/>
  <c r="AE102" i="13"/>
  <c r="AC102" i="13"/>
  <c r="AA102" i="13"/>
  <c r="Y102" i="13"/>
  <c r="W102" i="13"/>
  <c r="AE101" i="13"/>
  <c r="AC101" i="13"/>
  <c r="AA101" i="13"/>
  <c r="Y101" i="13"/>
  <c r="W101" i="13"/>
  <c r="AE100" i="13"/>
  <c r="AC100" i="13"/>
  <c r="AA100" i="13"/>
  <c r="Y100" i="13"/>
  <c r="W100" i="13"/>
  <c r="AE99" i="13"/>
  <c r="AC99" i="13"/>
  <c r="AA99" i="13"/>
  <c r="Y99" i="13"/>
  <c r="W99" i="13"/>
  <c r="AE98" i="13"/>
  <c r="AC98" i="13"/>
  <c r="AA98" i="13"/>
  <c r="Y98" i="13"/>
  <c r="W98" i="13"/>
  <c r="AE97" i="13"/>
  <c r="AC97" i="13"/>
  <c r="AA97" i="13"/>
  <c r="Y97" i="13"/>
  <c r="W97" i="13"/>
  <c r="AE96" i="13"/>
  <c r="AC96" i="13"/>
  <c r="AC104" i="13" s="1"/>
  <c r="AA96" i="13"/>
  <c r="AA104" i="13" s="1"/>
  <c r="Y96" i="13"/>
  <c r="Y104" i="13" s="1"/>
  <c r="W96" i="13"/>
  <c r="W104" i="13" s="1"/>
  <c r="AE93" i="13"/>
  <c r="AE92" i="13"/>
  <c r="AC92" i="13"/>
  <c r="AA92" i="13"/>
  <c r="Y92" i="13"/>
  <c r="W92" i="13"/>
  <c r="AE91" i="13"/>
  <c r="AC91" i="13"/>
  <c r="AA91" i="13"/>
  <c r="Y91" i="13"/>
  <c r="W91" i="13"/>
  <c r="AE90" i="13"/>
  <c r="AC90" i="13"/>
  <c r="AA90" i="13"/>
  <c r="Y90" i="13"/>
  <c r="W90" i="13"/>
  <c r="AE89" i="13"/>
  <c r="AC89" i="13"/>
  <c r="AC93" i="13" s="1"/>
  <c r="AA89" i="13"/>
  <c r="Y89" i="13"/>
  <c r="W89" i="13"/>
  <c r="AE88" i="13"/>
  <c r="AC88" i="13"/>
  <c r="AA88" i="13"/>
  <c r="Y88" i="13"/>
  <c r="W88" i="13"/>
  <c r="W93" i="13" s="1"/>
  <c r="AE87" i="13"/>
  <c r="AC87" i="13"/>
  <c r="AA87" i="13"/>
  <c r="AA93" i="13" s="1"/>
  <c r="Y87" i="13"/>
  <c r="Y93" i="13" s="1"/>
  <c r="W87" i="13"/>
  <c r="AE105" i="12"/>
  <c r="AC105" i="12"/>
  <c r="AA105" i="12"/>
  <c r="Y105" i="12"/>
  <c r="W105" i="12"/>
  <c r="AE104" i="12"/>
  <c r="AE103" i="12"/>
  <c r="AC103" i="12"/>
  <c r="AA103" i="12"/>
  <c r="Y103" i="12"/>
  <c r="W103" i="12"/>
  <c r="AE102" i="12"/>
  <c r="AC102" i="12"/>
  <c r="AA102" i="12"/>
  <c r="Y102" i="12"/>
  <c r="W102" i="12"/>
  <c r="AE101" i="12"/>
  <c r="AC101" i="12"/>
  <c r="AA101" i="12"/>
  <c r="Y101" i="12"/>
  <c r="W101" i="12"/>
  <c r="AE100" i="12"/>
  <c r="AC100" i="12"/>
  <c r="AA100" i="12"/>
  <c r="Y100" i="12"/>
  <c r="W100" i="12"/>
  <c r="AE99" i="12"/>
  <c r="AC99" i="12"/>
  <c r="AA99" i="12"/>
  <c r="Y99" i="12"/>
  <c r="W99" i="12"/>
  <c r="AE98" i="12"/>
  <c r="AC98" i="12"/>
  <c r="AA98" i="12"/>
  <c r="Y98" i="12"/>
  <c r="W98" i="12"/>
  <c r="AE97" i="12"/>
  <c r="AC97" i="12"/>
  <c r="AA97" i="12"/>
  <c r="Y97" i="12"/>
  <c r="W97" i="12"/>
  <c r="AE96" i="12"/>
  <c r="AC96" i="12"/>
  <c r="AC104" i="12" s="1"/>
  <c r="AA96" i="12"/>
  <c r="AA104" i="12" s="1"/>
  <c r="Y96" i="12"/>
  <c r="Y104" i="12" s="1"/>
  <c r="W96" i="12"/>
  <c r="W104" i="12" s="1"/>
  <c r="AE93" i="12"/>
  <c r="AE92" i="12"/>
  <c r="AC92" i="12"/>
  <c r="AA92" i="12"/>
  <c r="Y92" i="12"/>
  <c r="W92" i="12"/>
  <c r="AE91" i="12"/>
  <c r="AC91" i="12"/>
  <c r="AA91" i="12"/>
  <c r="Y91" i="12"/>
  <c r="W91" i="12"/>
  <c r="AE90" i="12"/>
  <c r="AC90" i="12"/>
  <c r="AA90" i="12"/>
  <c r="Y90" i="12"/>
  <c r="W90" i="12"/>
  <c r="AE89" i="12"/>
  <c r="AC89" i="12"/>
  <c r="AC93" i="12" s="1"/>
  <c r="AA89" i="12"/>
  <c r="Y89" i="12"/>
  <c r="W89" i="12"/>
  <c r="AE88" i="12"/>
  <c r="AC88" i="12"/>
  <c r="AA88" i="12"/>
  <c r="Y88" i="12"/>
  <c r="W88" i="12"/>
  <c r="W93" i="12" s="1"/>
  <c r="AE87" i="12"/>
  <c r="AC87" i="12"/>
  <c r="AA87" i="12"/>
  <c r="AA93" i="12" s="1"/>
  <c r="Y87" i="12"/>
  <c r="Y93" i="12" s="1"/>
  <c r="W87" i="12"/>
  <c r="AC105" i="11"/>
  <c r="U105" i="11"/>
  <c r="AE105" i="11" s="1"/>
  <c r="S105" i="11"/>
  <c r="Q105" i="11"/>
  <c r="AA105" i="11" s="1"/>
  <c r="O105" i="11"/>
  <c r="Y105" i="11" s="1"/>
  <c r="M105" i="11"/>
  <c r="W105" i="11" s="1"/>
  <c r="K105" i="11"/>
  <c r="I105" i="11"/>
  <c r="G105" i="11"/>
  <c r="E105" i="11"/>
  <c r="C105" i="11"/>
  <c r="U104" i="11"/>
  <c r="AE104" i="11" s="1"/>
  <c r="S104" i="11"/>
  <c r="Q104" i="11"/>
  <c r="O104" i="11"/>
  <c r="M104" i="11"/>
  <c r="K104" i="11"/>
  <c r="I104" i="11"/>
  <c r="G104" i="11"/>
  <c r="E104" i="11"/>
  <c r="C104" i="11"/>
  <c r="Y103" i="11"/>
  <c r="U103" i="11"/>
  <c r="AE103" i="11" s="1"/>
  <c r="S103" i="11"/>
  <c r="AC103" i="11" s="1"/>
  <c r="Q103" i="11"/>
  <c r="AA103" i="11" s="1"/>
  <c r="O103" i="11"/>
  <c r="M103" i="11"/>
  <c r="W103" i="11" s="1"/>
  <c r="K103" i="11"/>
  <c r="I103" i="11"/>
  <c r="G103" i="11"/>
  <c r="E103" i="11"/>
  <c r="C103" i="11"/>
  <c r="AE102" i="11"/>
  <c r="W102" i="11"/>
  <c r="U102" i="11"/>
  <c r="S102" i="11"/>
  <c r="AC102" i="11" s="1"/>
  <c r="Q102" i="11"/>
  <c r="AA102" i="11" s="1"/>
  <c r="O102" i="11"/>
  <c r="Y102" i="11" s="1"/>
  <c r="M102" i="11"/>
  <c r="K102" i="11"/>
  <c r="I102" i="11"/>
  <c r="G102" i="11"/>
  <c r="E102" i="11"/>
  <c r="C102" i="11"/>
  <c r="AC101" i="11"/>
  <c r="U101" i="11"/>
  <c r="AE101" i="11" s="1"/>
  <c r="S101" i="11"/>
  <c r="Q101" i="11"/>
  <c r="AA101" i="11" s="1"/>
  <c r="O101" i="11"/>
  <c r="Y101" i="11" s="1"/>
  <c r="M101" i="11"/>
  <c r="W101" i="11" s="1"/>
  <c r="K101" i="11"/>
  <c r="I101" i="11"/>
  <c r="G101" i="11"/>
  <c r="E101" i="11"/>
  <c r="C101" i="11"/>
  <c r="AA100" i="11"/>
  <c r="U100" i="11"/>
  <c r="AE100" i="11" s="1"/>
  <c r="S100" i="11"/>
  <c r="AC100" i="11" s="1"/>
  <c r="Q100" i="11"/>
  <c r="O100" i="11"/>
  <c r="Y100" i="11" s="1"/>
  <c r="M100" i="11"/>
  <c r="W100" i="11" s="1"/>
  <c r="K100" i="11"/>
  <c r="I100" i="11"/>
  <c r="G100" i="11"/>
  <c r="E100" i="11"/>
  <c r="C100" i="11"/>
  <c r="Y99" i="11"/>
  <c r="U99" i="11"/>
  <c r="AE99" i="11" s="1"/>
  <c r="S99" i="11"/>
  <c r="AC99" i="11" s="1"/>
  <c r="Q99" i="11"/>
  <c r="AA99" i="11" s="1"/>
  <c r="O99" i="11"/>
  <c r="M99" i="11"/>
  <c r="W99" i="11" s="1"/>
  <c r="K99" i="11"/>
  <c r="I99" i="11"/>
  <c r="G99" i="11"/>
  <c r="E99" i="11"/>
  <c r="C99" i="11"/>
  <c r="AE98" i="11"/>
  <c r="W98" i="11"/>
  <c r="U98" i="11"/>
  <c r="S98" i="11"/>
  <c r="AC98" i="11" s="1"/>
  <c r="Q98" i="11"/>
  <c r="AA98" i="11" s="1"/>
  <c r="O98" i="11"/>
  <c r="Y98" i="11" s="1"/>
  <c r="M98" i="11"/>
  <c r="K98" i="11"/>
  <c r="I98" i="11"/>
  <c r="G98" i="11"/>
  <c r="E98" i="11"/>
  <c r="C98" i="11"/>
  <c r="AC97" i="11"/>
  <c r="U97" i="11"/>
  <c r="AE97" i="11" s="1"/>
  <c r="S97" i="11"/>
  <c r="Q97" i="11"/>
  <c r="AA97" i="11" s="1"/>
  <c r="O97" i="11"/>
  <c r="Y97" i="11" s="1"/>
  <c r="M97" i="11"/>
  <c r="W97" i="11" s="1"/>
  <c r="K97" i="11"/>
  <c r="I97" i="11"/>
  <c r="G97" i="11"/>
  <c r="E97" i="11"/>
  <c r="C97" i="11"/>
  <c r="AA96" i="11"/>
  <c r="U96" i="11"/>
  <c r="AE96" i="11" s="1"/>
  <c r="S96" i="11"/>
  <c r="AC96" i="11" s="1"/>
  <c r="Q96" i="11"/>
  <c r="O96" i="11"/>
  <c r="Y96" i="11" s="1"/>
  <c r="M96" i="11"/>
  <c r="W96" i="11" s="1"/>
  <c r="W104" i="11" s="1"/>
  <c r="K96" i="11"/>
  <c r="I96" i="11"/>
  <c r="G96" i="11"/>
  <c r="E96" i="11"/>
  <c r="C96" i="11"/>
  <c r="U93" i="11"/>
  <c r="AE93" i="11" s="1"/>
  <c r="S93" i="11"/>
  <c r="Q93" i="11"/>
  <c r="O93" i="11"/>
  <c r="M93" i="11"/>
  <c r="K93" i="11"/>
  <c r="I93" i="11"/>
  <c r="G93" i="11"/>
  <c r="E93" i="11"/>
  <c r="C93" i="11"/>
  <c r="AE92" i="11"/>
  <c r="W92" i="11"/>
  <c r="U92" i="11"/>
  <c r="S92" i="11"/>
  <c r="AC92" i="11" s="1"/>
  <c r="Q92" i="11"/>
  <c r="AA92" i="11" s="1"/>
  <c r="O92" i="11"/>
  <c r="Y92" i="11" s="1"/>
  <c r="M92" i="11"/>
  <c r="K92" i="11"/>
  <c r="I92" i="11"/>
  <c r="G92" i="11"/>
  <c r="E92" i="11"/>
  <c r="C92" i="11"/>
  <c r="AC91" i="11"/>
  <c r="U91" i="11"/>
  <c r="AE91" i="11" s="1"/>
  <c r="S91" i="11"/>
  <c r="Q91" i="11"/>
  <c r="AA91" i="11" s="1"/>
  <c r="O91" i="11"/>
  <c r="Y91" i="11" s="1"/>
  <c r="M91" i="11"/>
  <c r="W91" i="11" s="1"/>
  <c r="K91" i="11"/>
  <c r="I91" i="11"/>
  <c r="G91" i="11"/>
  <c r="E91" i="11"/>
  <c r="C91" i="11"/>
  <c r="AA90" i="11"/>
  <c r="U90" i="11"/>
  <c r="AE90" i="11" s="1"/>
  <c r="S90" i="11"/>
  <c r="AC90" i="11" s="1"/>
  <c r="Q90" i="11"/>
  <c r="O90" i="11"/>
  <c r="Y90" i="11" s="1"/>
  <c r="M90" i="11"/>
  <c r="W90" i="11" s="1"/>
  <c r="K90" i="11"/>
  <c r="I90" i="11"/>
  <c r="G90" i="11"/>
  <c r="E90" i="11"/>
  <c r="C90" i="11"/>
  <c r="Y89" i="11"/>
  <c r="U89" i="11"/>
  <c r="AE89" i="11" s="1"/>
  <c r="S89" i="11"/>
  <c r="AC89" i="11" s="1"/>
  <c r="Q89" i="11"/>
  <c r="AA89" i="11" s="1"/>
  <c r="O89" i="11"/>
  <c r="M89" i="11"/>
  <c r="W89" i="11" s="1"/>
  <c r="K89" i="11"/>
  <c r="I89" i="11"/>
  <c r="G89" i="11"/>
  <c r="E89" i="11"/>
  <c r="C89" i="11"/>
  <c r="AE88" i="11"/>
  <c r="W88" i="11"/>
  <c r="U88" i="11"/>
  <c r="S88" i="11"/>
  <c r="AC88" i="11" s="1"/>
  <c r="Q88" i="11"/>
  <c r="AA88" i="11" s="1"/>
  <c r="O88" i="11"/>
  <c r="Y88" i="11" s="1"/>
  <c r="M88" i="11"/>
  <c r="K88" i="11"/>
  <c r="I88" i="11"/>
  <c r="G88" i="11"/>
  <c r="E88" i="11"/>
  <c r="C88" i="11"/>
  <c r="AC87" i="11"/>
  <c r="U87" i="11"/>
  <c r="AE87" i="11" s="1"/>
  <c r="S87" i="11"/>
  <c r="Q87" i="11"/>
  <c r="AA87" i="11" s="1"/>
  <c r="AA93" i="11" s="1"/>
  <c r="O87" i="11"/>
  <c r="Y87" i="11" s="1"/>
  <c r="M87" i="11"/>
  <c r="W87" i="11" s="1"/>
  <c r="K87" i="11"/>
  <c r="I87" i="11"/>
  <c r="G87" i="11"/>
  <c r="E87" i="11"/>
  <c r="C87" i="11"/>
  <c r="AA105" i="10"/>
  <c r="U105" i="10"/>
  <c r="S105" i="10"/>
  <c r="AC105" i="10" s="1"/>
  <c r="Q105" i="10"/>
  <c r="O105" i="10"/>
  <c r="Y105" i="10" s="1"/>
  <c r="M105" i="10"/>
  <c r="K105" i="10"/>
  <c r="AE105" i="10" s="1"/>
  <c r="I105" i="10"/>
  <c r="G105" i="10"/>
  <c r="E105" i="10"/>
  <c r="C105" i="10"/>
  <c r="W105" i="10" s="1"/>
  <c r="U104" i="10"/>
  <c r="AE104" i="10" s="1"/>
  <c r="S104" i="10"/>
  <c r="Q104" i="10"/>
  <c r="O104" i="10"/>
  <c r="M104" i="10"/>
  <c r="K104" i="10"/>
  <c r="I104" i="10"/>
  <c r="G104" i="10"/>
  <c r="E104" i="10"/>
  <c r="C104" i="10"/>
  <c r="AE103" i="10"/>
  <c r="W103" i="10"/>
  <c r="U103" i="10"/>
  <c r="S103" i="10"/>
  <c r="AC103" i="10" s="1"/>
  <c r="Q103" i="10"/>
  <c r="O103" i="10"/>
  <c r="Y103" i="10" s="1"/>
  <c r="M103" i="10"/>
  <c r="K103" i="10"/>
  <c r="I103" i="10"/>
  <c r="G103" i="10"/>
  <c r="AA103" i="10" s="1"/>
  <c r="E103" i="10"/>
  <c r="C103" i="10"/>
  <c r="AC102" i="10"/>
  <c r="U102" i="10"/>
  <c r="AE102" i="10" s="1"/>
  <c r="S102" i="10"/>
  <c r="Q102" i="10"/>
  <c r="AA102" i="10" s="1"/>
  <c r="O102" i="10"/>
  <c r="M102" i="10"/>
  <c r="W102" i="10" s="1"/>
  <c r="K102" i="10"/>
  <c r="I102" i="10"/>
  <c r="G102" i="10"/>
  <c r="E102" i="10"/>
  <c r="Y102" i="10" s="1"/>
  <c r="C102" i="10"/>
  <c r="AA101" i="10"/>
  <c r="U101" i="10"/>
  <c r="S101" i="10"/>
  <c r="AC101" i="10" s="1"/>
  <c r="Q101" i="10"/>
  <c r="O101" i="10"/>
  <c r="Y101" i="10" s="1"/>
  <c r="M101" i="10"/>
  <c r="K101" i="10"/>
  <c r="AE101" i="10" s="1"/>
  <c r="I101" i="10"/>
  <c r="G101" i="10"/>
  <c r="E101" i="10"/>
  <c r="C101" i="10"/>
  <c r="W101" i="10" s="1"/>
  <c r="Y100" i="10"/>
  <c r="U100" i="10"/>
  <c r="AE100" i="10" s="1"/>
  <c r="S100" i="10"/>
  <c r="Q100" i="10"/>
  <c r="AA100" i="10" s="1"/>
  <c r="O100" i="10"/>
  <c r="M100" i="10"/>
  <c r="W100" i="10" s="1"/>
  <c r="K100" i="10"/>
  <c r="I100" i="10"/>
  <c r="AC100" i="10" s="1"/>
  <c r="G100" i="10"/>
  <c r="E100" i="10"/>
  <c r="C100" i="10"/>
  <c r="AE99" i="10"/>
  <c r="W99" i="10"/>
  <c r="U99" i="10"/>
  <c r="S99" i="10"/>
  <c r="AC99" i="10" s="1"/>
  <c r="Q99" i="10"/>
  <c r="O99" i="10"/>
  <c r="Y99" i="10" s="1"/>
  <c r="M99" i="10"/>
  <c r="K99" i="10"/>
  <c r="I99" i="10"/>
  <c r="G99" i="10"/>
  <c r="AA99" i="10" s="1"/>
  <c r="E99" i="10"/>
  <c r="C99" i="10"/>
  <c r="AC98" i="10"/>
  <c r="U98" i="10"/>
  <c r="AE98" i="10" s="1"/>
  <c r="S98" i="10"/>
  <c r="Q98" i="10"/>
  <c r="AA98" i="10" s="1"/>
  <c r="O98" i="10"/>
  <c r="M98" i="10"/>
  <c r="W98" i="10" s="1"/>
  <c r="K98" i="10"/>
  <c r="I98" i="10"/>
  <c r="G98" i="10"/>
  <c r="E98" i="10"/>
  <c r="Y98" i="10" s="1"/>
  <c r="C98" i="10"/>
  <c r="AA97" i="10"/>
  <c r="U97" i="10"/>
  <c r="S97" i="10"/>
  <c r="AC97" i="10" s="1"/>
  <c r="Q97" i="10"/>
  <c r="O97" i="10"/>
  <c r="Y97" i="10" s="1"/>
  <c r="M97" i="10"/>
  <c r="K97" i="10"/>
  <c r="AE97" i="10" s="1"/>
  <c r="I97" i="10"/>
  <c r="G97" i="10"/>
  <c r="E97" i="10"/>
  <c r="C97" i="10"/>
  <c r="W97" i="10" s="1"/>
  <c r="Y96" i="10"/>
  <c r="U96" i="10"/>
  <c r="AE96" i="10" s="1"/>
  <c r="S96" i="10"/>
  <c r="Q96" i="10"/>
  <c r="AA96" i="10" s="1"/>
  <c r="O96" i="10"/>
  <c r="M96" i="10"/>
  <c r="W96" i="10" s="1"/>
  <c r="K96" i="10"/>
  <c r="I96" i="10"/>
  <c r="AC96" i="10" s="1"/>
  <c r="G96" i="10"/>
  <c r="E96" i="10"/>
  <c r="C96" i="10"/>
  <c r="AE93" i="10"/>
  <c r="U93" i="10"/>
  <c r="S93" i="10"/>
  <c r="Q93" i="10"/>
  <c r="O93" i="10"/>
  <c r="M93" i="10"/>
  <c r="K93" i="10"/>
  <c r="I93" i="10"/>
  <c r="G93" i="10"/>
  <c r="E93" i="10"/>
  <c r="C93" i="10"/>
  <c r="AC92" i="10"/>
  <c r="U92" i="10"/>
  <c r="AE92" i="10" s="1"/>
  <c r="S92" i="10"/>
  <c r="Q92" i="10"/>
  <c r="AA92" i="10" s="1"/>
  <c r="O92" i="10"/>
  <c r="M92" i="10"/>
  <c r="W92" i="10" s="1"/>
  <c r="K92" i="10"/>
  <c r="I92" i="10"/>
  <c r="G92" i="10"/>
  <c r="E92" i="10"/>
  <c r="Y92" i="10" s="1"/>
  <c r="C92" i="10"/>
  <c r="AA91" i="10"/>
  <c r="U91" i="10"/>
  <c r="S91" i="10"/>
  <c r="AC91" i="10" s="1"/>
  <c r="Q91" i="10"/>
  <c r="O91" i="10"/>
  <c r="Y91" i="10" s="1"/>
  <c r="M91" i="10"/>
  <c r="K91" i="10"/>
  <c r="AE91" i="10" s="1"/>
  <c r="I91" i="10"/>
  <c r="G91" i="10"/>
  <c r="E91" i="10"/>
  <c r="C91" i="10"/>
  <c r="W91" i="10" s="1"/>
  <c r="Y90" i="10"/>
  <c r="U90" i="10"/>
  <c r="AE90" i="10" s="1"/>
  <c r="S90" i="10"/>
  <c r="Q90" i="10"/>
  <c r="AA90" i="10" s="1"/>
  <c r="O90" i="10"/>
  <c r="M90" i="10"/>
  <c r="W90" i="10" s="1"/>
  <c r="K90" i="10"/>
  <c r="I90" i="10"/>
  <c r="AC90" i="10" s="1"/>
  <c r="G90" i="10"/>
  <c r="E90" i="10"/>
  <c r="C90" i="10"/>
  <c r="AE89" i="10"/>
  <c r="W89" i="10"/>
  <c r="U89" i="10"/>
  <c r="S89" i="10"/>
  <c r="AC89" i="10" s="1"/>
  <c r="Q89" i="10"/>
  <c r="O89" i="10"/>
  <c r="Y89" i="10" s="1"/>
  <c r="M89" i="10"/>
  <c r="K89" i="10"/>
  <c r="I89" i="10"/>
  <c r="G89" i="10"/>
  <c r="AA89" i="10" s="1"/>
  <c r="E89" i="10"/>
  <c r="C89" i="10"/>
  <c r="AC88" i="10"/>
  <c r="U88" i="10"/>
  <c r="AE88" i="10" s="1"/>
  <c r="S88" i="10"/>
  <c r="Q88" i="10"/>
  <c r="AA88" i="10" s="1"/>
  <c r="O88" i="10"/>
  <c r="M88" i="10"/>
  <c r="W88" i="10" s="1"/>
  <c r="K88" i="10"/>
  <c r="I88" i="10"/>
  <c r="G88" i="10"/>
  <c r="E88" i="10"/>
  <c r="Y88" i="10" s="1"/>
  <c r="C88" i="10"/>
  <c r="AA87" i="10"/>
  <c r="AA93" i="10" s="1"/>
  <c r="U87" i="10"/>
  <c r="S87" i="10"/>
  <c r="AC87" i="10" s="1"/>
  <c r="Q87" i="10"/>
  <c r="O87" i="10"/>
  <c r="Y87" i="10" s="1"/>
  <c r="Y93" i="10" s="1"/>
  <c r="M87" i="10"/>
  <c r="K87" i="10"/>
  <c r="AE87" i="10" s="1"/>
  <c r="I87" i="10"/>
  <c r="G87" i="10"/>
  <c r="E87" i="10"/>
  <c r="C87" i="10"/>
  <c r="W87" i="10" s="1"/>
  <c r="AE105" i="9"/>
  <c r="AC105" i="9"/>
  <c r="AA105" i="9"/>
  <c r="Y105" i="9"/>
  <c r="W105" i="9"/>
  <c r="AE104" i="9"/>
  <c r="AC104" i="9"/>
  <c r="AA104" i="9"/>
  <c r="Y104" i="9"/>
  <c r="W104" i="9"/>
  <c r="AE103" i="9"/>
  <c r="AC103" i="9"/>
  <c r="AA103" i="9"/>
  <c r="Y103" i="9"/>
  <c r="W103" i="9"/>
  <c r="AE102" i="9"/>
  <c r="AC102" i="9"/>
  <c r="AA102" i="9"/>
  <c r="Y102" i="9"/>
  <c r="W102" i="9"/>
  <c r="AE101" i="9"/>
  <c r="AC101" i="9"/>
  <c r="AA101" i="9"/>
  <c r="Y101" i="9"/>
  <c r="W101" i="9"/>
  <c r="AE100" i="9"/>
  <c r="AC100" i="9"/>
  <c r="AA100" i="9"/>
  <c r="Y100" i="9"/>
  <c r="W100" i="9"/>
  <c r="AE99" i="9"/>
  <c r="AC99" i="9"/>
  <c r="AA99" i="9"/>
  <c r="Y99" i="9"/>
  <c r="W99" i="9"/>
  <c r="AE98" i="9"/>
  <c r="AC98" i="9"/>
  <c r="AA98" i="9"/>
  <c r="Y98" i="9"/>
  <c r="W98" i="9"/>
  <c r="AE97" i="9"/>
  <c r="AC97" i="9"/>
  <c r="AA97" i="9"/>
  <c r="Y97" i="9"/>
  <c r="W97" i="9"/>
  <c r="AE96" i="9"/>
  <c r="AC96" i="9"/>
  <c r="AA96" i="9"/>
  <c r="Y96" i="9"/>
  <c r="W96" i="9"/>
  <c r="AE93" i="9"/>
  <c r="AC93" i="9"/>
  <c r="AA93" i="9"/>
  <c r="Y93" i="9"/>
  <c r="W93" i="9"/>
  <c r="AE92" i="9"/>
  <c r="AC92" i="9"/>
  <c r="AA92" i="9"/>
  <c r="Y92" i="9"/>
  <c r="W92" i="9"/>
  <c r="AE91" i="9"/>
  <c r="AC91" i="9"/>
  <c r="AA91" i="9"/>
  <c r="Y91" i="9"/>
  <c r="W91" i="9"/>
  <c r="AE90" i="9"/>
  <c r="AC90" i="9"/>
  <c r="AA90" i="9"/>
  <c r="Y90" i="9"/>
  <c r="W90" i="9"/>
  <c r="AE89" i="9"/>
  <c r="AC89" i="9"/>
  <c r="AA89" i="9"/>
  <c r="Y89" i="9"/>
  <c r="W89" i="9"/>
  <c r="AE88" i="9"/>
  <c r="AC88" i="9"/>
  <c r="AA88" i="9"/>
  <c r="Y88" i="9"/>
  <c r="W88" i="9"/>
  <c r="AE87" i="9"/>
  <c r="AC87" i="9"/>
  <c r="AA87" i="9"/>
  <c r="Y87" i="9"/>
  <c r="W87" i="9"/>
  <c r="AE105" i="8"/>
  <c r="AC105" i="8"/>
  <c r="AA105" i="8"/>
  <c r="Y105" i="8"/>
  <c r="W105" i="8"/>
  <c r="AE104" i="8"/>
  <c r="AC104" i="8"/>
  <c r="AA104" i="8"/>
  <c r="Y104" i="8"/>
  <c r="W104" i="8"/>
  <c r="AE103" i="8"/>
  <c r="AC103" i="8"/>
  <c r="AA103" i="8"/>
  <c r="Y103" i="8"/>
  <c r="W103" i="8"/>
  <c r="AE102" i="8"/>
  <c r="AC102" i="8"/>
  <c r="AA102" i="8"/>
  <c r="Y102" i="8"/>
  <c r="W102" i="8"/>
  <c r="AE101" i="8"/>
  <c r="AC101" i="8"/>
  <c r="AA101" i="8"/>
  <c r="Y101" i="8"/>
  <c r="W101" i="8"/>
  <c r="AE100" i="8"/>
  <c r="AC100" i="8"/>
  <c r="AA100" i="8"/>
  <c r="Y100" i="8"/>
  <c r="W100" i="8"/>
  <c r="AE99" i="8"/>
  <c r="AC99" i="8"/>
  <c r="AA99" i="8"/>
  <c r="Y99" i="8"/>
  <c r="W99" i="8"/>
  <c r="AE98" i="8"/>
  <c r="AC98" i="8"/>
  <c r="AA98" i="8"/>
  <c r="Y98" i="8"/>
  <c r="W98" i="8"/>
  <c r="AE97" i="8"/>
  <c r="AC97" i="8"/>
  <c r="AA97" i="8"/>
  <c r="Y97" i="8"/>
  <c r="W97" i="8"/>
  <c r="AE96" i="8"/>
  <c r="AC96" i="8"/>
  <c r="AA96" i="8"/>
  <c r="Y96" i="8"/>
  <c r="W96" i="8"/>
  <c r="AE93" i="8"/>
  <c r="AC93" i="8"/>
  <c r="AA93" i="8"/>
  <c r="Y93" i="8"/>
  <c r="W93" i="8"/>
  <c r="AE92" i="8"/>
  <c r="AC92" i="8"/>
  <c r="AA92" i="8"/>
  <c r="Y92" i="8"/>
  <c r="W92" i="8"/>
  <c r="AE91" i="8"/>
  <c r="AC91" i="8"/>
  <c r="AA91" i="8"/>
  <c r="Y91" i="8"/>
  <c r="W91" i="8"/>
  <c r="AE90" i="8"/>
  <c r="AC90" i="8"/>
  <c r="AA90" i="8"/>
  <c r="Y90" i="8"/>
  <c r="W90" i="8"/>
  <c r="AE89" i="8"/>
  <c r="AC89" i="8"/>
  <c r="AA89" i="8"/>
  <c r="Y89" i="8"/>
  <c r="W89" i="8"/>
  <c r="AE88" i="8"/>
  <c r="AC88" i="8"/>
  <c r="AA88" i="8"/>
  <c r="Y88" i="8"/>
  <c r="W88" i="8"/>
  <c r="AE87" i="8"/>
  <c r="AC87" i="8"/>
  <c r="AA87" i="8"/>
  <c r="Y87" i="8"/>
  <c r="W87" i="8"/>
  <c r="Y104" i="11" l="1"/>
  <c r="AA104" i="11"/>
  <c r="W93" i="11"/>
  <c r="Y93" i="11"/>
  <c r="AC93" i="11"/>
  <c r="AC104" i="11"/>
  <c r="W104" i="10"/>
  <c r="AC104" i="10"/>
  <c r="AA104" i="10"/>
  <c r="W93" i="10"/>
  <c r="AC93" i="10"/>
  <c r="Y104" i="10"/>
  <c r="AE123" i="13" l="1"/>
  <c r="AC123" i="13"/>
  <c r="AA123" i="13"/>
  <c r="Y123" i="13"/>
  <c r="W123" i="13"/>
  <c r="AE122" i="13"/>
  <c r="AC122" i="13"/>
  <c r="AA122" i="13"/>
  <c r="Y122" i="13"/>
  <c r="W122" i="13"/>
  <c r="AE121" i="13"/>
  <c r="AC121" i="13"/>
  <c r="AA121" i="13"/>
  <c r="Y121" i="13"/>
  <c r="W121" i="13"/>
  <c r="AE120" i="13"/>
  <c r="AC120" i="13"/>
  <c r="AA120" i="13"/>
  <c r="Y120" i="13"/>
  <c r="W120" i="13"/>
  <c r="AE119" i="13"/>
  <c r="AC119" i="13"/>
  <c r="AA119" i="13"/>
  <c r="Y119" i="13"/>
  <c r="W119" i="13"/>
  <c r="AE118" i="13"/>
  <c r="AC118" i="13"/>
  <c r="AA118" i="13"/>
  <c r="Y118" i="13"/>
  <c r="W118" i="13"/>
  <c r="AE117" i="13"/>
  <c r="AC117" i="13"/>
  <c r="AA117" i="13"/>
  <c r="Y117" i="13"/>
  <c r="W117" i="13"/>
  <c r="AE116" i="13"/>
  <c r="AC116" i="13"/>
  <c r="AA116" i="13"/>
  <c r="Y116" i="13"/>
  <c r="W116" i="13"/>
  <c r="AE115" i="13"/>
  <c r="AC115" i="13"/>
  <c r="AA115" i="13"/>
  <c r="Y115" i="13"/>
  <c r="W115" i="13"/>
  <c r="AE114" i="13"/>
  <c r="AC114" i="13"/>
  <c r="AA114" i="13"/>
  <c r="Y114" i="13"/>
  <c r="W114" i="13"/>
  <c r="AE113" i="13"/>
  <c r="AC113" i="13"/>
  <c r="AA113" i="13"/>
  <c r="Y113" i="13"/>
  <c r="W113" i="13"/>
  <c r="AE112" i="13"/>
  <c r="AC112" i="13"/>
  <c r="AA112" i="13"/>
  <c r="Y112" i="13"/>
  <c r="W112" i="13"/>
  <c r="AE111" i="13"/>
  <c r="AC111" i="13"/>
  <c r="AA111" i="13"/>
  <c r="Y111" i="13"/>
  <c r="W111" i="13"/>
  <c r="AE110" i="13"/>
  <c r="AC110" i="13"/>
  <c r="AA110" i="13"/>
  <c r="Y110" i="13"/>
  <c r="W110" i="13"/>
  <c r="AE83" i="13"/>
  <c r="AC83" i="13"/>
  <c r="AA83" i="13"/>
  <c r="Y83" i="13"/>
  <c r="W83" i="13"/>
  <c r="AE82" i="13"/>
  <c r="AC82" i="13"/>
  <c r="AA82" i="13"/>
  <c r="Y82" i="13"/>
  <c r="W82" i="13"/>
  <c r="AE71" i="13"/>
  <c r="AE70" i="13"/>
  <c r="AC70" i="13"/>
  <c r="AA70" i="13"/>
  <c r="Y70" i="13"/>
  <c r="W70" i="13"/>
  <c r="AE69" i="13"/>
  <c r="AC69" i="13"/>
  <c r="AA69" i="13"/>
  <c r="Y69" i="13"/>
  <c r="W69" i="13"/>
  <c r="AE68" i="13"/>
  <c r="AC68" i="13"/>
  <c r="AA68" i="13"/>
  <c r="Y68" i="13"/>
  <c r="W68" i="13"/>
  <c r="AE67" i="13"/>
  <c r="AC67" i="13"/>
  <c r="AC71" i="13" s="1"/>
  <c r="AA67" i="13"/>
  <c r="Y67" i="13"/>
  <c r="W67" i="13"/>
  <c r="AE66" i="13"/>
  <c r="AC66" i="13"/>
  <c r="AA66" i="13"/>
  <c r="Y66" i="13"/>
  <c r="W66" i="13"/>
  <c r="W71" i="13" s="1"/>
  <c r="AE65" i="13"/>
  <c r="AC65" i="13"/>
  <c r="AA65" i="13"/>
  <c r="AA71" i="13" s="1"/>
  <c r="Y65" i="13"/>
  <c r="Y71" i="13" s="1"/>
  <c r="W65" i="13"/>
  <c r="AE61" i="13"/>
  <c r="AC61" i="13"/>
  <c r="AA61" i="13"/>
  <c r="Y61" i="13"/>
  <c r="W61" i="13"/>
  <c r="AE60" i="13"/>
  <c r="AC60" i="13"/>
  <c r="AA60" i="13"/>
  <c r="Y60" i="13"/>
  <c r="W60" i="13"/>
  <c r="AE49" i="13"/>
  <c r="AE48" i="13"/>
  <c r="AC48" i="13"/>
  <c r="AA48" i="13"/>
  <c r="Y48" i="13"/>
  <c r="W48" i="13"/>
  <c r="AE47" i="13"/>
  <c r="AC47" i="13"/>
  <c r="AA47" i="13"/>
  <c r="Y47" i="13"/>
  <c r="W47" i="13"/>
  <c r="AE46" i="13"/>
  <c r="AC46" i="13"/>
  <c r="AA46" i="13"/>
  <c r="Y46" i="13"/>
  <c r="W46" i="13"/>
  <c r="AE45" i="13"/>
  <c r="AC45" i="13"/>
  <c r="AA45" i="13"/>
  <c r="Y45" i="13"/>
  <c r="W45" i="13"/>
  <c r="W49" i="13" s="1"/>
  <c r="AE44" i="13"/>
  <c r="AC44" i="13"/>
  <c r="AA44" i="13"/>
  <c r="Y44" i="13"/>
  <c r="Y49" i="13" s="1"/>
  <c r="W44" i="13"/>
  <c r="AE43" i="13"/>
  <c r="AC43" i="13"/>
  <c r="AC49" i="13" s="1"/>
  <c r="AA43" i="13"/>
  <c r="AA49" i="13" s="1"/>
  <c r="Y43" i="13"/>
  <c r="W43" i="13"/>
  <c r="AE39" i="13"/>
  <c r="AC39" i="13"/>
  <c r="AA39" i="13"/>
  <c r="Y39" i="13"/>
  <c r="W39" i="13"/>
  <c r="AE38" i="13"/>
  <c r="AC38" i="13"/>
  <c r="AA38" i="13"/>
  <c r="Y38" i="13"/>
  <c r="W38" i="13"/>
  <c r="AE27" i="13"/>
  <c r="AE26" i="13"/>
  <c r="AC26" i="13"/>
  <c r="AA26" i="13"/>
  <c r="Y26" i="13"/>
  <c r="W26" i="13"/>
  <c r="AE25" i="13"/>
  <c r="AC25" i="13"/>
  <c r="AA25" i="13"/>
  <c r="Y25" i="13"/>
  <c r="W25" i="13"/>
  <c r="AE24" i="13"/>
  <c r="AC24" i="13"/>
  <c r="AA24" i="13"/>
  <c r="Y24" i="13"/>
  <c r="W24" i="13"/>
  <c r="AE23" i="13"/>
  <c r="AC23" i="13"/>
  <c r="AA23" i="13"/>
  <c r="Y23" i="13"/>
  <c r="Y27" i="13" s="1"/>
  <c r="W23" i="13"/>
  <c r="AE22" i="13"/>
  <c r="AC22" i="13"/>
  <c r="AA22" i="13"/>
  <c r="AA27" i="13" s="1"/>
  <c r="Y22" i="13"/>
  <c r="W22" i="13"/>
  <c r="AE21" i="13"/>
  <c r="AC21" i="13"/>
  <c r="AC27" i="13" s="1"/>
  <c r="AA21" i="13"/>
  <c r="Y21" i="13"/>
  <c r="W21" i="13"/>
  <c r="W27" i="13" s="1"/>
  <c r="AE123" i="12"/>
  <c r="AC123" i="12"/>
  <c r="AA123" i="12"/>
  <c r="Y123" i="12"/>
  <c r="W123" i="12"/>
  <c r="AE122" i="12"/>
  <c r="AC122" i="12"/>
  <c r="AA122" i="12"/>
  <c r="Y122" i="12"/>
  <c r="W122" i="12"/>
  <c r="AE121" i="12"/>
  <c r="AC121" i="12"/>
  <c r="AA121" i="12"/>
  <c r="Y121" i="12"/>
  <c r="W121" i="12"/>
  <c r="AE120" i="12"/>
  <c r="AC120" i="12"/>
  <c r="AA120" i="12"/>
  <c r="Y120" i="12"/>
  <c r="W120" i="12"/>
  <c r="AE119" i="12"/>
  <c r="AC119" i="12"/>
  <c r="AA119" i="12"/>
  <c r="Y119" i="12"/>
  <c r="W119" i="12"/>
  <c r="AE118" i="12"/>
  <c r="AC118" i="12"/>
  <c r="AA118" i="12"/>
  <c r="Y118" i="12"/>
  <c r="W118" i="12"/>
  <c r="AE117" i="12"/>
  <c r="AC117" i="12"/>
  <c r="AA117" i="12"/>
  <c r="Y117" i="12"/>
  <c r="W117" i="12"/>
  <c r="AE116" i="12"/>
  <c r="AC116" i="12"/>
  <c r="AA116" i="12"/>
  <c r="Y116" i="12"/>
  <c r="W116" i="12"/>
  <c r="AE115" i="12"/>
  <c r="AC115" i="12"/>
  <c r="AA115" i="12"/>
  <c r="Y115" i="12"/>
  <c r="W115" i="12"/>
  <c r="AE114" i="12"/>
  <c r="AC114" i="12"/>
  <c r="AA114" i="12"/>
  <c r="Y114" i="12"/>
  <c r="W114" i="12"/>
  <c r="AE113" i="12"/>
  <c r="AC113" i="12"/>
  <c r="AA113" i="12"/>
  <c r="Y113" i="12"/>
  <c r="W113" i="12"/>
  <c r="AE112" i="12"/>
  <c r="AC112" i="12"/>
  <c r="AA112" i="12"/>
  <c r="Y112" i="12"/>
  <c r="W112" i="12"/>
  <c r="AE111" i="12"/>
  <c r="AC111" i="12"/>
  <c r="AA111" i="12"/>
  <c r="Y111" i="12"/>
  <c r="W111" i="12"/>
  <c r="AE110" i="12"/>
  <c r="AC110" i="12"/>
  <c r="AA110" i="12"/>
  <c r="Y110" i="12"/>
  <c r="W110" i="12"/>
  <c r="AE83" i="12"/>
  <c r="AC83" i="12"/>
  <c r="AA83" i="12"/>
  <c r="Y83" i="12"/>
  <c r="W83" i="12"/>
  <c r="AE82" i="12"/>
  <c r="AC82" i="12"/>
  <c r="AA82" i="12"/>
  <c r="Y82" i="12"/>
  <c r="W82" i="12"/>
  <c r="AE71" i="12"/>
  <c r="AE70" i="12"/>
  <c r="AC70" i="12"/>
  <c r="AA70" i="12"/>
  <c r="Y70" i="12"/>
  <c r="W70" i="12"/>
  <c r="AE69" i="12"/>
  <c r="AC69" i="12"/>
  <c r="AA69" i="12"/>
  <c r="Y69" i="12"/>
  <c r="W69" i="12"/>
  <c r="AE68" i="12"/>
  <c r="AC68" i="12"/>
  <c r="AA68" i="12"/>
  <c r="Y68" i="12"/>
  <c r="W68" i="12"/>
  <c r="AE67" i="12"/>
  <c r="AC67" i="12"/>
  <c r="AA67" i="12"/>
  <c r="Y67" i="12"/>
  <c r="W67" i="12"/>
  <c r="AE66" i="12"/>
  <c r="AC66" i="12"/>
  <c r="AA66" i="12"/>
  <c r="Y66" i="12"/>
  <c r="W66" i="12"/>
  <c r="AE65" i="12"/>
  <c r="AC65" i="12"/>
  <c r="AC71" i="12" s="1"/>
  <c r="AA65" i="12"/>
  <c r="AA71" i="12" s="1"/>
  <c r="Y65" i="12"/>
  <c r="Y71" i="12" s="1"/>
  <c r="W65" i="12"/>
  <c r="W71" i="12" s="1"/>
  <c r="AE61" i="12"/>
  <c r="AC61" i="12"/>
  <c r="AA61" i="12"/>
  <c r="Y61" i="12"/>
  <c r="W61" i="12"/>
  <c r="AE60" i="12"/>
  <c r="AC60" i="12"/>
  <c r="AA60" i="12"/>
  <c r="Y60" i="12"/>
  <c r="W60" i="12"/>
  <c r="AE49" i="12"/>
  <c r="AE48" i="12"/>
  <c r="AC48" i="12"/>
  <c r="AA48" i="12"/>
  <c r="Y48" i="12"/>
  <c r="W48" i="12"/>
  <c r="AE47" i="12"/>
  <c r="AC47" i="12"/>
  <c r="AA47" i="12"/>
  <c r="Y47" i="12"/>
  <c r="W47" i="12"/>
  <c r="AE46" i="12"/>
  <c r="AC46" i="12"/>
  <c r="AA46" i="12"/>
  <c r="Y46" i="12"/>
  <c r="W46" i="12"/>
  <c r="AE45" i="12"/>
  <c r="AC45" i="12"/>
  <c r="AA45" i="12"/>
  <c r="Y45" i="12"/>
  <c r="W45" i="12"/>
  <c r="AE44" i="12"/>
  <c r="AC44" i="12"/>
  <c r="AA44" i="12"/>
  <c r="Y44" i="12"/>
  <c r="W44" i="12"/>
  <c r="AE43" i="12"/>
  <c r="AC43" i="12"/>
  <c r="AC49" i="12" s="1"/>
  <c r="AA43" i="12"/>
  <c r="AA49" i="12" s="1"/>
  <c r="Y43" i="12"/>
  <c r="Y49" i="12" s="1"/>
  <c r="W43" i="12"/>
  <c r="W49" i="12" s="1"/>
  <c r="AE39" i="12"/>
  <c r="AC39" i="12"/>
  <c r="AA39" i="12"/>
  <c r="Y39" i="12"/>
  <c r="W39" i="12"/>
  <c r="AE38" i="12"/>
  <c r="AC38" i="12"/>
  <c r="AA38" i="12"/>
  <c r="Y38" i="12"/>
  <c r="W38" i="12"/>
  <c r="AE27" i="12"/>
  <c r="AE26" i="12"/>
  <c r="AC26" i="12"/>
  <c r="AA26" i="12"/>
  <c r="Y26" i="12"/>
  <c r="W26" i="12"/>
  <c r="AE25" i="12"/>
  <c r="AC25" i="12"/>
  <c r="AA25" i="12"/>
  <c r="Y25" i="12"/>
  <c r="W25" i="12"/>
  <c r="AE24" i="12"/>
  <c r="AC24" i="12"/>
  <c r="AA24" i="12"/>
  <c r="Y24" i="12"/>
  <c r="W24" i="12"/>
  <c r="AE23" i="12"/>
  <c r="AC23" i="12"/>
  <c r="AA23" i="12"/>
  <c r="Y23" i="12"/>
  <c r="W23" i="12"/>
  <c r="AE22" i="12"/>
  <c r="AC22" i="12"/>
  <c r="AA22" i="12"/>
  <c r="Y22" i="12"/>
  <c r="W22" i="12"/>
  <c r="AE21" i="12"/>
  <c r="AC21" i="12"/>
  <c r="AC27" i="12" s="1"/>
  <c r="AA21" i="12"/>
  <c r="AA27" i="12" s="1"/>
  <c r="Y21" i="12"/>
  <c r="Y27" i="12" s="1"/>
  <c r="W21" i="12"/>
  <c r="W27" i="12" s="1"/>
  <c r="AE123" i="11"/>
  <c r="AC123" i="11"/>
  <c r="AA123" i="11"/>
  <c r="Y123" i="11"/>
  <c r="W123" i="11"/>
  <c r="AE122" i="11"/>
  <c r="AC122" i="11"/>
  <c r="AA122" i="11"/>
  <c r="Y122" i="11"/>
  <c r="W122" i="11"/>
  <c r="AE121" i="11"/>
  <c r="AC121" i="11"/>
  <c r="AA121" i="11"/>
  <c r="Y121" i="11"/>
  <c r="W121" i="11"/>
  <c r="AE120" i="11"/>
  <c r="AC120" i="11"/>
  <c r="AA120" i="11"/>
  <c r="Y120" i="11"/>
  <c r="W120" i="11"/>
  <c r="AE119" i="11"/>
  <c r="AC119" i="11"/>
  <c r="AA119" i="11"/>
  <c r="Y119" i="11"/>
  <c r="W119" i="11"/>
  <c r="AE118" i="11"/>
  <c r="AC118" i="11"/>
  <c r="AA118" i="11"/>
  <c r="Y118" i="11"/>
  <c r="W118" i="11"/>
  <c r="AE117" i="11"/>
  <c r="AC117" i="11"/>
  <c r="AA117" i="11"/>
  <c r="Y117" i="11"/>
  <c r="W117" i="11"/>
  <c r="AE116" i="11"/>
  <c r="AC116" i="11"/>
  <c r="AA116" i="11"/>
  <c r="Y116" i="11"/>
  <c r="W116" i="11"/>
  <c r="AE115" i="11"/>
  <c r="AC115" i="11"/>
  <c r="AA115" i="11"/>
  <c r="Y115" i="11"/>
  <c r="W115" i="11"/>
  <c r="AE114" i="11"/>
  <c r="AC114" i="11"/>
  <c r="AA114" i="11"/>
  <c r="Y114" i="11"/>
  <c r="W114" i="11"/>
  <c r="AE113" i="11"/>
  <c r="AC113" i="11"/>
  <c r="AA113" i="11"/>
  <c r="Y113" i="11"/>
  <c r="W113" i="11"/>
  <c r="AE112" i="11"/>
  <c r="AC112" i="11"/>
  <c r="AA112" i="11"/>
  <c r="Y112" i="11"/>
  <c r="W112" i="11"/>
  <c r="AE111" i="11"/>
  <c r="AC111" i="11"/>
  <c r="AA111" i="11"/>
  <c r="Y111" i="11"/>
  <c r="W111" i="11"/>
  <c r="AE110" i="11"/>
  <c r="AC110" i="11"/>
  <c r="AA110" i="11"/>
  <c r="Y110" i="11"/>
  <c r="W110" i="11"/>
  <c r="AE83" i="11"/>
  <c r="AC83" i="11"/>
  <c r="AA83" i="11"/>
  <c r="Y83" i="11"/>
  <c r="W83" i="11"/>
  <c r="AE82" i="11"/>
  <c r="AC82" i="11"/>
  <c r="AA82" i="11"/>
  <c r="Y82" i="11"/>
  <c r="W82" i="11"/>
  <c r="AE71" i="11"/>
  <c r="AE70" i="11"/>
  <c r="AC70" i="11"/>
  <c r="AA70" i="11"/>
  <c r="Y70" i="11"/>
  <c r="W70" i="11"/>
  <c r="AE69" i="11"/>
  <c r="AC69" i="11"/>
  <c r="AA69" i="11"/>
  <c r="Y69" i="11"/>
  <c r="W69" i="11"/>
  <c r="AE68" i="11"/>
  <c r="AC68" i="11"/>
  <c r="AA68" i="11"/>
  <c r="Y68" i="11"/>
  <c r="W68" i="11"/>
  <c r="AE67" i="11"/>
  <c r="AC67" i="11"/>
  <c r="AA67" i="11"/>
  <c r="Y67" i="11"/>
  <c r="W67" i="11"/>
  <c r="W71" i="11" s="1"/>
  <c r="AE66" i="11"/>
  <c r="AC66" i="11"/>
  <c r="AA66" i="11"/>
  <c r="Y66" i="11"/>
  <c r="W66" i="11"/>
  <c r="AE65" i="11"/>
  <c r="AC65" i="11"/>
  <c r="AC71" i="11" s="1"/>
  <c r="AA65" i="11"/>
  <c r="AA71" i="11" s="1"/>
  <c r="Y65" i="11"/>
  <c r="Y71" i="11" s="1"/>
  <c r="W65" i="11"/>
  <c r="AE61" i="11"/>
  <c r="AC61" i="11"/>
  <c r="AA61" i="11"/>
  <c r="Y61" i="11"/>
  <c r="W61" i="11"/>
  <c r="AE60" i="11"/>
  <c r="AC60" i="11"/>
  <c r="AA60" i="11"/>
  <c r="Y60" i="11"/>
  <c r="W60" i="11"/>
  <c r="AE49" i="11"/>
  <c r="AE48" i="11"/>
  <c r="AC48" i="11"/>
  <c r="AA48" i="11"/>
  <c r="Y48" i="11"/>
  <c r="W48" i="11"/>
  <c r="AE47" i="11"/>
  <c r="AC47" i="11"/>
  <c r="AA47" i="11"/>
  <c r="Y47" i="11"/>
  <c r="W47" i="11"/>
  <c r="AE46" i="11"/>
  <c r="AC46" i="11"/>
  <c r="AA46" i="11"/>
  <c r="Y46" i="11"/>
  <c r="W46" i="11"/>
  <c r="AE45" i="11"/>
  <c r="AC45" i="11"/>
  <c r="AA45" i="11"/>
  <c r="Y45" i="11"/>
  <c r="Y49" i="11" s="1"/>
  <c r="W45" i="11"/>
  <c r="AE44" i="11"/>
  <c r="AC44" i="11"/>
  <c r="AA44" i="11"/>
  <c r="Y44" i="11"/>
  <c r="W44" i="11"/>
  <c r="AE43" i="11"/>
  <c r="AC43" i="11"/>
  <c r="AC49" i="11" s="1"/>
  <c r="AA43" i="11"/>
  <c r="AA49" i="11" s="1"/>
  <c r="Y43" i="11"/>
  <c r="W43" i="11"/>
  <c r="W49" i="11" s="1"/>
  <c r="AE39" i="11"/>
  <c r="AC39" i="11"/>
  <c r="AA39" i="11"/>
  <c r="Y39" i="11"/>
  <c r="W39" i="11"/>
  <c r="AE38" i="11"/>
  <c r="AC38" i="11"/>
  <c r="AA38" i="11"/>
  <c r="Y38" i="11"/>
  <c r="W38" i="11"/>
  <c r="AE27" i="11"/>
  <c r="AE26" i="11"/>
  <c r="AC26" i="11"/>
  <c r="AA26" i="11"/>
  <c r="Y26" i="11"/>
  <c r="W26" i="11"/>
  <c r="AE25" i="11"/>
  <c r="AC25" i="11"/>
  <c r="AA25" i="11"/>
  <c r="Y25" i="11"/>
  <c r="W25" i="11"/>
  <c r="AE24" i="11"/>
  <c r="AC24" i="11"/>
  <c r="AA24" i="11"/>
  <c r="Y24" i="11"/>
  <c r="W24" i="11"/>
  <c r="AE23" i="11"/>
  <c r="AC23" i="11"/>
  <c r="AA23" i="11"/>
  <c r="AA27" i="11" s="1"/>
  <c r="Y23" i="11"/>
  <c r="W23" i="11"/>
  <c r="AE22" i="11"/>
  <c r="AC22" i="11"/>
  <c r="AA22" i="11"/>
  <c r="Y22" i="11"/>
  <c r="W22" i="11"/>
  <c r="AE21" i="11"/>
  <c r="AC21" i="11"/>
  <c r="AC27" i="11" s="1"/>
  <c r="AA21" i="11"/>
  <c r="Y21" i="11"/>
  <c r="Y27" i="11" s="1"/>
  <c r="W21" i="11"/>
  <c r="W27" i="11" s="1"/>
  <c r="AE123" i="10"/>
  <c r="AC123" i="10"/>
  <c r="AA123" i="10"/>
  <c r="Y123" i="10"/>
  <c r="W123" i="10"/>
  <c r="AE122" i="10"/>
  <c r="AC122" i="10"/>
  <c r="AA122" i="10"/>
  <c r="Y122" i="10"/>
  <c r="W122" i="10"/>
  <c r="AE121" i="10"/>
  <c r="AC121" i="10"/>
  <c r="AA121" i="10"/>
  <c r="Y121" i="10"/>
  <c r="W121" i="10"/>
  <c r="AE120" i="10"/>
  <c r="AC120" i="10"/>
  <c r="AA120" i="10"/>
  <c r="Y120" i="10"/>
  <c r="W120" i="10"/>
  <c r="AE119" i="10"/>
  <c r="AC119" i="10"/>
  <c r="AA119" i="10"/>
  <c r="Y119" i="10"/>
  <c r="W119" i="10"/>
  <c r="AE118" i="10"/>
  <c r="AC118" i="10"/>
  <c r="AA118" i="10"/>
  <c r="Y118" i="10"/>
  <c r="W118" i="10"/>
  <c r="AE117" i="10"/>
  <c r="AC117" i="10"/>
  <c r="AA117" i="10"/>
  <c r="Y117" i="10"/>
  <c r="W117" i="10"/>
  <c r="AE116" i="10"/>
  <c r="AC116" i="10"/>
  <c r="AA116" i="10"/>
  <c r="Y116" i="10"/>
  <c r="W116" i="10"/>
  <c r="AE115" i="10"/>
  <c r="AC115" i="10"/>
  <c r="AA115" i="10"/>
  <c r="Y115" i="10"/>
  <c r="W115" i="10"/>
  <c r="AE114" i="10"/>
  <c r="AC114" i="10"/>
  <c r="AA114" i="10"/>
  <c r="Y114" i="10"/>
  <c r="W114" i="10"/>
  <c r="AE113" i="10"/>
  <c r="AC113" i="10"/>
  <c r="AA113" i="10"/>
  <c r="Y113" i="10"/>
  <c r="W113" i="10"/>
  <c r="AE112" i="10"/>
  <c r="AC112" i="10"/>
  <c r="AA112" i="10"/>
  <c r="Y112" i="10"/>
  <c r="W112" i="10"/>
  <c r="AE111" i="10"/>
  <c r="AC111" i="10"/>
  <c r="AA111" i="10"/>
  <c r="Y111" i="10"/>
  <c r="W111" i="10"/>
  <c r="AE110" i="10"/>
  <c r="AC110" i="10"/>
  <c r="AA110" i="10"/>
  <c r="Y110" i="10"/>
  <c r="W110" i="10"/>
  <c r="AE61" i="10"/>
  <c r="AC61" i="10"/>
  <c r="AA61" i="10"/>
  <c r="Y61" i="10"/>
  <c r="W61" i="10"/>
  <c r="AE60" i="10"/>
  <c r="AC60" i="10"/>
  <c r="AA60" i="10"/>
  <c r="Y60" i="10"/>
  <c r="W60" i="10"/>
  <c r="AE49" i="10"/>
  <c r="AE48" i="10"/>
  <c r="AC48" i="10"/>
  <c r="AA48" i="10"/>
  <c r="Y48" i="10"/>
  <c r="W48" i="10"/>
  <c r="AE47" i="10"/>
  <c r="AC47" i="10"/>
  <c r="AA47" i="10"/>
  <c r="Y47" i="10"/>
  <c r="W47" i="10"/>
  <c r="AE46" i="10"/>
  <c r="AC46" i="10"/>
  <c r="AA46" i="10"/>
  <c r="Y46" i="10"/>
  <c r="W46" i="10"/>
  <c r="AE45" i="10"/>
  <c r="AC45" i="10"/>
  <c r="AA45" i="10"/>
  <c r="Y45" i="10"/>
  <c r="Y49" i="10" s="1"/>
  <c r="W45" i="10"/>
  <c r="AE44" i="10"/>
  <c r="AC44" i="10"/>
  <c r="AA44" i="10"/>
  <c r="Y44" i="10"/>
  <c r="W44" i="10"/>
  <c r="AE43" i="10"/>
  <c r="AC43" i="10"/>
  <c r="AC49" i="10" s="1"/>
  <c r="AA43" i="10"/>
  <c r="AA49" i="10" s="1"/>
  <c r="Y43" i="10"/>
  <c r="W43" i="10"/>
  <c r="W49" i="10" s="1"/>
  <c r="AE134" i="9"/>
  <c r="AC134" i="9"/>
  <c r="AA134" i="9"/>
  <c r="Y134" i="9"/>
  <c r="W134" i="9"/>
  <c r="AE133" i="9"/>
  <c r="AC133" i="9"/>
  <c r="AA133" i="9"/>
  <c r="Y133" i="9"/>
  <c r="W133" i="9"/>
  <c r="AE132" i="9"/>
  <c r="AC132" i="9"/>
  <c r="AA132" i="9"/>
  <c r="Y132" i="9"/>
  <c r="W132" i="9"/>
  <c r="AE129" i="9"/>
  <c r="AC129" i="9"/>
  <c r="AA129" i="9"/>
  <c r="Y129" i="9"/>
  <c r="W129" i="9"/>
  <c r="AE128" i="9"/>
  <c r="AC128" i="9"/>
  <c r="AA128" i="9"/>
  <c r="Y128" i="9"/>
  <c r="W128" i="9"/>
  <c r="AE127" i="9"/>
  <c r="AC127" i="9"/>
  <c r="AA127" i="9"/>
  <c r="Y127" i="9"/>
  <c r="W127" i="9"/>
  <c r="AE123" i="9"/>
  <c r="AC123" i="9"/>
  <c r="AA123" i="9"/>
  <c r="Y123" i="9"/>
  <c r="W123" i="9"/>
  <c r="AE122" i="9"/>
  <c r="AC122" i="9"/>
  <c r="AA122" i="9"/>
  <c r="Y122" i="9"/>
  <c r="W122" i="9"/>
  <c r="AE121" i="9"/>
  <c r="AC121" i="9"/>
  <c r="AA121" i="9"/>
  <c r="Y121" i="9"/>
  <c r="W121" i="9"/>
  <c r="AE120" i="9"/>
  <c r="AC120" i="9"/>
  <c r="AA120" i="9"/>
  <c r="Y120" i="9"/>
  <c r="W120" i="9"/>
  <c r="AE119" i="9"/>
  <c r="AC119" i="9"/>
  <c r="AA119" i="9"/>
  <c r="Y119" i="9"/>
  <c r="W119" i="9"/>
  <c r="AE118" i="9"/>
  <c r="AC118" i="9"/>
  <c r="AA118" i="9"/>
  <c r="Y118" i="9"/>
  <c r="W118" i="9"/>
  <c r="AE117" i="9"/>
  <c r="AC117" i="9"/>
  <c r="AA117" i="9"/>
  <c r="Y117" i="9"/>
  <c r="W117" i="9"/>
  <c r="AE116" i="9"/>
  <c r="AC116" i="9"/>
  <c r="AA116" i="9"/>
  <c r="Y116" i="9"/>
  <c r="W116" i="9"/>
  <c r="AE115" i="9"/>
  <c r="AC115" i="9"/>
  <c r="AA115" i="9"/>
  <c r="Y115" i="9"/>
  <c r="W115" i="9"/>
  <c r="AE114" i="9"/>
  <c r="AC114" i="9"/>
  <c r="AA114" i="9"/>
  <c r="Y114" i="9"/>
  <c r="W114" i="9"/>
  <c r="AE113" i="9"/>
  <c r="AC113" i="9"/>
  <c r="AA113" i="9"/>
  <c r="Y113" i="9"/>
  <c r="W113" i="9"/>
  <c r="AE112" i="9"/>
  <c r="AC112" i="9"/>
  <c r="AA112" i="9"/>
  <c r="Y112" i="9"/>
  <c r="W112" i="9"/>
  <c r="AE111" i="9"/>
  <c r="AC111" i="9"/>
  <c r="AA111" i="9"/>
  <c r="Y111" i="9"/>
  <c r="W111" i="9"/>
  <c r="AE110" i="9"/>
  <c r="AC110" i="9"/>
  <c r="AA110" i="9"/>
  <c r="Y110" i="9"/>
  <c r="W110" i="9"/>
  <c r="AE83" i="9"/>
  <c r="AC83" i="9"/>
  <c r="AA83" i="9"/>
  <c r="Y83" i="9"/>
  <c r="W83" i="9"/>
  <c r="AE82" i="9"/>
  <c r="AC82" i="9"/>
  <c r="AA82" i="9"/>
  <c r="Y82" i="9"/>
  <c r="W82" i="9"/>
  <c r="AE71" i="9"/>
  <c r="AC71" i="9"/>
  <c r="AA71" i="9"/>
  <c r="Y71" i="9"/>
  <c r="W71" i="9"/>
  <c r="AE70" i="9"/>
  <c r="AC70" i="9"/>
  <c r="AA70" i="9"/>
  <c r="Y70" i="9"/>
  <c r="W70" i="9"/>
  <c r="AE69" i="9"/>
  <c r="AC69" i="9"/>
  <c r="AA69" i="9"/>
  <c r="Y69" i="9"/>
  <c r="W69" i="9"/>
  <c r="AE68" i="9"/>
  <c r="AC68" i="9"/>
  <c r="AA68" i="9"/>
  <c r="Y68" i="9"/>
  <c r="W68" i="9"/>
  <c r="AE67" i="9"/>
  <c r="AC67" i="9"/>
  <c r="AA67" i="9"/>
  <c r="Y67" i="9"/>
  <c r="W67" i="9"/>
  <c r="AE66" i="9"/>
  <c r="AC66" i="9"/>
  <c r="AA66" i="9"/>
  <c r="Y66" i="9"/>
  <c r="W66" i="9"/>
  <c r="AE65" i="9"/>
  <c r="AC65" i="9"/>
  <c r="AA65" i="9"/>
  <c r="Y65" i="9"/>
  <c r="W65" i="9"/>
  <c r="AE61" i="9"/>
  <c r="AC61" i="9"/>
  <c r="AA61" i="9"/>
  <c r="Y61" i="9"/>
  <c r="W61" i="9"/>
  <c r="AE60" i="9"/>
  <c r="AC60" i="9"/>
  <c r="AA60" i="9"/>
  <c r="Y60" i="9"/>
  <c r="W60" i="9"/>
  <c r="AE49" i="9"/>
  <c r="AC49" i="9"/>
  <c r="AA49" i="9"/>
  <c r="Y49" i="9"/>
  <c r="W49" i="9"/>
  <c r="AE48" i="9"/>
  <c r="AC48" i="9"/>
  <c r="AA48" i="9"/>
  <c r="Y48" i="9"/>
  <c r="W48" i="9"/>
  <c r="AE47" i="9"/>
  <c r="AC47" i="9"/>
  <c r="AA47" i="9"/>
  <c r="Y47" i="9"/>
  <c r="W47" i="9"/>
  <c r="AE46" i="9"/>
  <c r="AC46" i="9"/>
  <c r="AA46" i="9"/>
  <c r="Y46" i="9"/>
  <c r="W46" i="9"/>
  <c r="AE45" i="9"/>
  <c r="AC45" i="9"/>
  <c r="AA45" i="9"/>
  <c r="Y45" i="9"/>
  <c r="W45" i="9"/>
  <c r="AE44" i="9"/>
  <c r="AC44" i="9"/>
  <c r="AA44" i="9"/>
  <c r="Y44" i="9"/>
  <c r="W44" i="9"/>
  <c r="AE43" i="9"/>
  <c r="AC43" i="9"/>
  <c r="AA43" i="9"/>
  <c r="Y43" i="9"/>
  <c r="W43" i="9"/>
  <c r="AE39" i="9"/>
  <c r="AC39" i="9"/>
  <c r="AA39" i="9"/>
  <c r="Y39" i="9"/>
  <c r="W39" i="9"/>
  <c r="AE38" i="9"/>
  <c r="AC38" i="9"/>
  <c r="AA38" i="9"/>
  <c r="Y38" i="9"/>
  <c r="W38" i="9"/>
  <c r="AE27" i="9"/>
  <c r="AC27" i="9"/>
  <c r="AA27" i="9"/>
  <c r="Y27" i="9"/>
  <c r="W27" i="9"/>
  <c r="AE26" i="9"/>
  <c r="AC26" i="9"/>
  <c r="AA26" i="9"/>
  <c r="Y26" i="9"/>
  <c r="W26" i="9"/>
  <c r="AE25" i="9"/>
  <c r="AC25" i="9"/>
  <c r="AA25" i="9"/>
  <c r="Y25" i="9"/>
  <c r="W25" i="9"/>
  <c r="AE24" i="9"/>
  <c r="AC24" i="9"/>
  <c r="AA24" i="9"/>
  <c r="Y24" i="9"/>
  <c r="W24" i="9"/>
  <c r="AE23" i="9"/>
  <c r="AC23" i="9"/>
  <c r="AA23" i="9"/>
  <c r="Y23" i="9"/>
  <c r="W23" i="9"/>
  <c r="AE22" i="9"/>
  <c r="AC22" i="9"/>
  <c r="AA22" i="9"/>
  <c r="Y22" i="9"/>
  <c r="W22" i="9"/>
  <c r="AE21" i="9"/>
  <c r="AC21" i="9"/>
  <c r="AA21" i="9"/>
  <c r="Y21" i="9"/>
  <c r="W21" i="9"/>
  <c r="AE134" i="8"/>
  <c r="AC134" i="8"/>
  <c r="AA134" i="8"/>
  <c r="Y134" i="8"/>
  <c r="W134" i="8"/>
  <c r="AE133" i="8"/>
  <c r="AC133" i="8"/>
  <c r="AA133" i="8"/>
  <c r="Y133" i="8"/>
  <c r="W133" i="8"/>
  <c r="AE132" i="8"/>
  <c r="AC132" i="8"/>
  <c r="AA132" i="8"/>
  <c r="Y132" i="8"/>
  <c r="W132" i="8"/>
  <c r="AE129" i="8"/>
  <c r="AC129" i="8"/>
  <c r="AA129" i="8"/>
  <c r="Y129" i="8"/>
  <c r="W129" i="8"/>
  <c r="AE128" i="8"/>
  <c r="AC128" i="8"/>
  <c r="AA128" i="8"/>
  <c r="Y128" i="8"/>
  <c r="W128" i="8"/>
  <c r="AE127" i="8"/>
  <c r="AC127" i="8"/>
  <c r="AA127" i="8"/>
  <c r="Y127" i="8"/>
  <c r="W127" i="8"/>
  <c r="AE123" i="8"/>
  <c r="AC123" i="8"/>
  <c r="AA123" i="8"/>
  <c r="Y123" i="8"/>
  <c r="W123" i="8"/>
  <c r="AE122" i="8"/>
  <c r="AC122" i="8"/>
  <c r="AA122" i="8"/>
  <c r="Y122" i="8"/>
  <c r="W122" i="8"/>
  <c r="AE121" i="8"/>
  <c r="AC121" i="8"/>
  <c r="AA121" i="8"/>
  <c r="Y121" i="8"/>
  <c r="W121" i="8"/>
  <c r="AE120" i="8"/>
  <c r="AC120" i="8"/>
  <c r="AA120" i="8"/>
  <c r="Y120" i="8"/>
  <c r="W120" i="8"/>
  <c r="AE119" i="8"/>
  <c r="AC119" i="8"/>
  <c r="AA119" i="8"/>
  <c r="Y119" i="8"/>
  <c r="W119" i="8"/>
  <c r="AE118" i="8"/>
  <c r="AC118" i="8"/>
  <c r="AA118" i="8"/>
  <c r="Y118" i="8"/>
  <c r="W118" i="8"/>
  <c r="AE117" i="8"/>
  <c r="AC117" i="8"/>
  <c r="AA117" i="8"/>
  <c r="Y117" i="8"/>
  <c r="W117" i="8"/>
  <c r="AE116" i="8"/>
  <c r="AC116" i="8"/>
  <c r="AA116" i="8"/>
  <c r="Y116" i="8"/>
  <c r="W116" i="8"/>
  <c r="AE115" i="8"/>
  <c r="AC115" i="8"/>
  <c r="AA115" i="8"/>
  <c r="Y115" i="8"/>
  <c r="W115" i="8"/>
  <c r="AE114" i="8"/>
  <c r="AC114" i="8"/>
  <c r="AA114" i="8"/>
  <c r="Y114" i="8"/>
  <c r="W114" i="8"/>
  <c r="AE113" i="8"/>
  <c r="AC113" i="8"/>
  <c r="AA113" i="8"/>
  <c r="Y113" i="8"/>
  <c r="W113" i="8"/>
  <c r="AE112" i="8"/>
  <c r="AC112" i="8"/>
  <c r="AA112" i="8"/>
  <c r="Y112" i="8"/>
  <c r="W112" i="8"/>
  <c r="AE111" i="8"/>
  <c r="AC111" i="8"/>
  <c r="AA111" i="8"/>
  <c r="Y111" i="8"/>
  <c r="W111" i="8"/>
  <c r="AE110" i="8"/>
  <c r="AC110" i="8"/>
  <c r="AA110" i="8"/>
  <c r="Y110" i="8"/>
  <c r="W110" i="8"/>
  <c r="AE83" i="8"/>
  <c r="AC83" i="8"/>
  <c r="AA83" i="8"/>
  <c r="Y83" i="8"/>
  <c r="W83" i="8"/>
  <c r="AE82" i="8"/>
  <c r="AC82" i="8"/>
  <c r="AA82" i="8"/>
  <c r="Y82" i="8"/>
  <c r="W82" i="8"/>
  <c r="AE71" i="8"/>
  <c r="AC71" i="8"/>
  <c r="AA71" i="8"/>
  <c r="Y71" i="8"/>
  <c r="W71" i="8"/>
  <c r="AE70" i="8"/>
  <c r="AC70" i="8"/>
  <c r="AA70" i="8"/>
  <c r="Y70" i="8"/>
  <c r="W70" i="8"/>
  <c r="AE69" i="8"/>
  <c r="AC69" i="8"/>
  <c r="AA69" i="8"/>
  <c r="Y69" i="8"/>
  <c r="W69" i="8"/>
  <c r="AE68" i="8"/>
  <c r="AC68" i="8"/>
  <c r="AA68" i="8"/>
  <c r="Y68" i="8"/>
  <c r="W68" i="8"/>
  <c r="AE67" i="8"/>
  <c r="AC67" i="8"/>
  <c r="AA67" i="8"/>
  <c r="Y67" i="8"/>
  <c r="W67" i="8"/>
  <c r="AE66" i="8"/>
  <c r="AC66" i="8"/>
  <c r="AA66" i="8"/>
  <c r="Y66" i="8"/>
  <c r="W66" i="8"/>
  <c r="AE65" i="8"/>
  <c r="AC65" i="8"/>
  <c r="AA65" i="8"/>
  <c r="Y65" i="8"/>
  <c r="W65" i="8"/>
  <c r="AE61" i="8"/>
  <c r="AC61" i="8"/>
  <c r="AA61" i="8"/>
  <c r="Y61" i="8"/>
  <c r="W61" i="8"/>
  <c r="AE60" i="8"/>
  <c r="AC60" i="8"/>
  <c r="AA60" i="8"/>
  <c r="Y60" i="8"/>
  <c r="W60" i="8"/>
  <c r="AE49" i="8"/>
  <c r="AC49" i="8"/>
  <c r="AA49" i="8"/>
  <c r="Y49" i="8"/>
  <c r="W49" i="8"/>
  <c r="AE48" i="8"/>
  <c r="AC48" i="8"/>
  <c r="AA48" i="8"/>
  <c r="Y48" i="8"/>
  <c r="W48" i="8"/>
  <c r="AE47" i="8"/>
  <c r="AC47" i="8"/>
  <c r="AA47" i="8"/>
  <c r="Y47" i="8"/>
  <c r="W47" i="8"/>
  <c r="AE46" i="8"/>
  <c r="AC46" i="8"/>
  <c r="AA46" i="8"/>
  <c r="Y46" i="8"/>
  <c r="W46" i="8"/>
  <c r="AE45" i="8"/>
  <c r="AC45" i="8"/>
  <c r="AA45" i="8"/>
  <c r="Y45" i="8"/>
  <c r="W45" i="8"/>
  <c r="AE44" i="8"/>
  <c r="AC44" i="8"/>
  <c r="AA44" i="8"/>
  <c r="Y44" i="8"/>
  <c r="W44" i="8"/>
  <c r="AE43" i="8"/>
  <c r="AC43" i="8"/>
  <c r="AA43" i="8"/>
  <c r="Y43" i="8"/>
  <c r="W43" i="8"/>
  <c r="AE39" i="8"/>
  <c r="AC39" i="8"/>
  <c r="AA39" i="8"/>
  <c r="Y39" i="8"/>
  <c r="W39" i="8"/>
  <c r="AE38" i="8"/>
  <c r="AC38" i="8"/>
  <c r="AA38" i="8"/>
  <c r="Y38" i="8"/>
  <c r="W38" i="8"/>
  <c r="AE27" i="8"/>
  <c r="AC27" i="8"/>
  <c r="AA27" i="8"/>
  <c r="Y27" i="8"/>
  <c r="W27" i="8"/>
  <c r="AE26" i="8"/>
  <c r="AC26" i="8"/>
  <c r="AA26" i="8"/>
  <c r="Y26" i="8"/>
  <c r="W26" i="8"/>
  <c r="AE25" i="8"/>
  <c r="AC25" i="8"/>
  <c r="AA25" i="8"/>
  <c r="Y25" i="8"/>
  <c r="W25" i="8"/>
  <c r="AE24" i="8"/>
  <c r="AC24" i="8"/>
  <c r="AA24" i="8"/>
  <c r="Y24" i="8"/>
  <c r="W24" i="8"/>
  <c r="AE23" i="8"/>
  <c r="AC23" i="8"/>
  <c r="AA23" i="8"/>
  <c r="Y23" i="8"/>
  <c r="W23" i="8"/>
  <c r="AE22" i="8"/>
  <c r="AC22" i="8"/>
  <c r="AA22" i="8"/>
  <c r="Y22" i="8"/>
  <c r="W22" i="8"/>
  <c r="AE21" i="8"/>
  <c r="AC21" i="8"/>
  <c r="AA21" i="8"/>
  <c r="Y21" i="8"/>
  <c r="W21" i="8"/>
  <c r="AE134" i="7"/>
  <c r="AC134" i="7"/>
  <c r="AA134" i="7"/>
  <c r="Y134" i="7"/>
  <c r="W134" i="7"/>
  <c r="AE133" i="7"/>
  <c r="AC133" i="7"/>
  <c r="AA133" i="7"/>
  <c r="Y133" i="7"/>
  <c r="W133" i="7"/>
  <c r="AE132" i="7"/>
  <c r="AC132" i="7"/>
  <c r="AA132" i="7"/>
  <c r="Y132" i="7"/>
  <c r="W132" i="7"/>
  <c r="AE129" i="7"/>
  <c r="AC129" i="7"/>
  <c r="AA129" i="7"/>
  <c r="Y129" i="7"/>
  <c r="W129" i="7"/>
  <c r="AE128" i="7"/>
  <c r="AC128" i="7"/>
  <c r="AA128" i="7"/>
  <c r="Y128" i="7"/>
  <c r="W128" i="7"/>
  <c r="AE127" i="7"/>
  <c r="AC127" i="7"/>
  <c r="AA127" i="7"/>
  <c r="Y127" i="7"/>
  <c r="W127" i="7"/>
  <c r="AE123" i="7"/>
  <c r="AC123" i="7"/>
  <c r="AA123" i="7"/>
  <c r="Y123" i="7"/>
  <c r="W123" i="7"/>
  <c r="AE122" i="7"/>
  <c r="AC122" i="7"/>
  <c r="AA122" i="7"/>
  <c r="Y122" i="7"/>
  <c r="W122" i="7"/>
  <c r="AE121" i="7"/>
  <c r="AC121" i="7"/>
  <c r="AA121" i="7"/>
  <c r="Y121" i="7"/>
  <c r="W121" i="7"/>
  <c r="AE120" i="7"/>
  <c r="AC120" i="7"/>
  <c r="AA120" i="7"/>
  <c r="Y120" i="7"/>
  <c r="W120" i="7"/>
  <c r="AE119" i="7"/>
  <c r="AC119" i="7"/>
  <c r="AA119" i="7"/>
  <c r="Y119" i="7"/>
  <c r="W119" i="7"/>
  <c r="AE118" i="7"/>
  <c r="AC118" i="7"/>
  <c r="AA118" i="7"/>
  <c r="Y118" i="7"/>
  <c r="W118" i="7"/>
  <c r="AE117" i="7"/>
  <c r="AC117" i="7"/>
  <c r="AA117" i="7"/>
  <c r="Y117" i="7"/>
  <c r="W117" i="7"/>
  <c r="AE116" i="7"/>
  <c r="AC116" i="7"/>
  <c r="AA116" i="7"/>
  <c r="Y116" i="7"/>
  <c r="W116" i="7"/>
  <c r="AE115" i="7"/>
  <c r="AC115" i="7"/>
  <c r="AA115" i="7"/>
  <c r="Y115" i="7"/>
  <c r="W115" i="7"/>
  <c r="AE114" i="7"/>
  <c r="AC114" i="7"/>
  <c r="AA114" i="7"/>
  <c r="Y114" i="7"/>
  <c r="W114" i="7"/>
  <c r="AE113" i="7"/>
  <c r="AC113" i="7"/>
  <c r="AA113" i="7"/>
  <c r="Y113" i="7"/>
  <c r="W113" i="7"/>
  <c r="AE112" i="7"/>
  <c r="AC112" i="7"/>
  <c r="AA112" i="7"/>
  <c r="Y112" i="7"/>
  <c r="W112" i="7"/>
  <c r="AE111" i="7"/>
  <c r="AC111" i="7"/>
  <c r="AA111" i="7"/>
  <c r="Y111" i="7"/>
  <c r="W111" i="7"/>
  <c r="AE110" i="7"/>
  <c r="AC110" i="7"/>
  <c r="AA110" i="7"/>
  <c r="Y110" i="7"/>
  <c r="W110" i="7"/>
  <c r="AE105" i="7"/>
  <c r="AC105" i="7"/>
  <c r="AA105" i="7"/>
  <c r="Y105" i="7"/>
  <c r="W105" i="7"/>
  <c r="AE104" i="7"/>
  <c r="AE103" i="7"/>
  <c r="AC103" i="7"/>
  <c r="AA103" i="7"/>
  <c r="Y103" i="7"/>
  <c r="W103" i="7"/>
  <c r="AE102" i="7"/>
  <c r="AC102" i="7"/>
  <c r="AA102" i="7"/>
  <c r="Y102" i="7"/>
  <c r="W102" i="7"/>
  <c r="AE101" i="7"/>
  <c r="AC101" i="7"/>
  <c r="AA101" i="7"/>
  <c r="Y101" i="7"/>
  <c r="W101" i="7"/>
  <c r="AE100" i="7"/>
  <c r="AC100" i="7"/>
  <c r="AA100" i="7"/>
  <c r="Y100" i="7"/>
  <c r="W100" i="7"/>
  <c r="AE99" i="7"/>
  <c r="AC99" i="7"/>
  <c r="AA99" i="7"/>
  <c r="Y99" i="7"/>
  <c r="W99" i="7"/>
  <c r="AE98" i="7"/>
  <c r="AC98" i="7"/>
  <c r="AA98" i="7"/>
  <c r="Y98" i="7"/>
  <c r="W98" i="7"/>
  <c r="AE97" i="7"/>
  <c r="AC97" i="7"/>
  <c r="AA97" i="7"/>
  <c r="Y97" i="7"/>
  <c r="W97" i="7"/>
  <c r="AE96" i="7"/>
  <c r="AC96" i="7"/>
  <c r="AC104" i="7" s="1"/>
  <c r="AA96" i="7"/>
  <c r="AA104" i="7" s="1"/>
  <c r="Y96" i="7"/>
  <c r="Y104" i="7" s="1"/>
  <c r="W96" i="7"/>
  <c r="W104" i="7" s="1"/>
  <c r="AE93" i="7"/>
  <c r="AE92" i="7"/>
  <c r="AC92" i="7"/>
  <c r="AA92" i="7"/>
  <c r="Y92" i="7"/>
  <c r="W92" i="7"/>
  <c r="AE91" i="7"/>
  <c r="AC91" i="7"/>
  <c r="AA91" i="7"/>
  <c r="Y91" i="7"/>
  <c r="W91" i="7"/>
  <c r="AE90" i="7"/>
  <c r="AC90" i="7"/>
  <c r="AA90" i="7"/>
  <c r="Y90" i="7"/>
  <c r="W90" i="7"/>
  <c r="AE89" i="7"/>
  <c r="AC89" i="7"/>
  <c r="AC93" i="7" s="1"/>
  <c r="AA89" i="7"/>
  <c r="Y89" i="7"/>
  <c r="W89" i="7"/>
  <c r="AE88" i="7"/>
  <c r="AC88" i="7"/>
  <c r="AA88" i="7"/>
  <c r="Y88" i="7"/>
  <c r="W88" i="7"/>
  <c r="W93" i="7" s="1"/>
  <c r="AE87" i="7"/>
  <c r="AC87" i="7"/>
  <c r="AA87" i="7"/>
  <c r="AA93" i="7" s="1"/>
  <c r="Y87" i="7"/>
  <c r="Y93" i="7" s="1"/>
  <c r="W87" i="7"/>
  <c r="AE83" i="7"/>
  <c r="AC83" i="7"/>
  <c r="AA83" i="7"/>
  <c r="Y83" i="7"/>
  <c r="W83" i="7"/>
  <c r="AE82" i="7"/>
  <c r="AE81" i="7"/>
  <c r="AC81" i="7"/>
  <c r="AA81" i="7"/>
  <c r="Y81" i="7"/>
  <c r="W81" i="7"/>
  <c r="AE80" i="7"/>
  <c r="AC80" i="7"/>
  <c r="AA80" i="7"/>
  <c r="Y80" i="7"/>
  <c r="W80" i="7"/>
  <c r="AE79" i="7"/>
  <c r="AC79" i="7"/>
  <c r="AA79" i="7"/>
  <c r="Y79" i="7"/>
  <c r="W79" i="7"/>
  <c r="AE78" i="7"/>
  <c r="AC78" i="7"/>
  <c r="AA78" i="7"/>
  <c r="Y78" i="7"/>
  <c r="W78" i="7"/>
  <c r="AE77" i="7"/>
  <c r="AC77" i="7"/>
  <c r="AA77" i="7"/>
  <c r="Y77" i="7"/>
  <c r="W77" i="7"/>
  <c r="AE76" i="7"/>
  <c r="AC76" i="7"/>
  <c r="AA76" i="7"/>
  <c r="Y76" i="7"/>
  <c r="W76" i="7"/>
  <c r="AE75" i="7"/>
  <c r="AC75" i="7"/>
  <c r="AA75" i="7"/>
  <c r="Y75" i="7"/>
  <c r="W75" i="7"/>
  <c r="AE74" i="7"/>
  <c r="AC74" i="7"/>
  <c r="AC82" i="7" s="1"/>
  <c r="AA74" i="7"/>
  <c r="AA82" i="7" s="1"/>
  <c r="Y74" i="7"/>
  <c r="Y82" i="7" s="1"/>
  <c r="W74" i="7"/>
  <c r="W82" i="7" s="1"/>
  <c r="AE71" i="7"/>
  <c r="AE70" i="7"/>
  <c r="AC70" i="7"/>
  <c r="AA70" i="7"/>
  <c r="Y70" i="7"/>
  <c r="W70" i="7"/>
  <c r="AE69" i="7"/>
  <c r="AC69" i="7"/>
  <c r="AA69" i="7"/>
  <c r="Y69" i="7"/>
  <c r="W69" i="7"/>
  <c r="AE68" i="7"/>
  <c r="AC68" i="7"/>
  <c r="AA68" i="7"/>
  <c r="Y68" i="7"/>
  <c r="W68" i="7"/>
  <c r="AE67" i="7"/>
  <c r="AC67" i="7"/>
  <c r="AA67" i="7"/>
  <c r="Y67" i="7"/>
  <c r="W67" i="7"/>
  <c r="W71" i="7" s="1"/>
  <c r="AE66" i="7"/>
  <c r="AC66" i="7"/>
  <c r="AA66" i="7"/>
  <c r="Y66" i="7"/>
  <c r="Y71" i="7" s="1"/>
  <c r="W66" i="7"/>
  <c r="AE65" i="7"/>
  <c r="AC65" i="7"/>
  <c r="AC71" i="7" s="1"/>
  <c r="AA65" i="7"/>
  <c r="AA71" i="7" s="1"/>
  <c r="Y65" i="7"/>
  <c r="W65" i="7"/>
  <c r="AE61" i="7"/>
  <c r="AC61" i="7"/>
  <c r="AA61" i="7"/>
  <c r="Y61" i="7"/>
  <c r="W61" i="7"/>
  <c r="AE60" i="7"/>
  <c r="AE59" i="7"/>
  <c r="AC59" i="7"/>
  <c r="AA59" i="7"/>
  <c r="Y59" i="7"/>
  <c r="W59" i="7"/>
  <c r="AE58" i="7"/>
  <c r="AC58" i="7"/>
  <c r="AA58" i="7"/>
  <c r="Y58" i="7"/>
  <c r="W58" i="7"/>
  <c r="AE57" i="7"/>
  <c r="AC57" i="7"/>
  <c r="AA57" i="7"/>
  <c r="Y57" i="7"/>
  <c r="W57" i="7"/>
  <c r="AE56" i="7"/>
  <c r="AC56" i="7"/>
  <c r="AA56" i="7"/>
  <c r="Y56" i="7"/>
  <c r="W56" i="7"/>
  <c r="AE55" i="7"/>
  <c r="AC55" i="7"/>
  <c r="AA55" i="7"/>
  <c r="Y55" i="7"/>
  <c r="W55" i="7"/>
  <c r="AE54" i="7"/>
  <c r="AC54" i="7"/>
  <c r="AA54" i="7"/>
  <c r="Y54" i="7"/>
  <c r="W54" i="7"/>
  <c r="AE53" i="7"/>
  <c r="AC53" i="7"/>
  <c r="AA53" i="7"/>
  <c r="Y53" i="7"/>
  <c r="W53" i="7"/>
  <c r="AE52" i="7"/>
  <c r="AC52" i="7"/>
  <c r="AC60" i="7" s="1"/>
  <c r="AA52" i="7"/>
  <c r="AA60" i="7" s="1"/>
  <c r="Y52" i="7"/>
  <c r="Y60" i="7" s="1"/>
  <c r="W52" i="7"/>
  <c r="W60" i="7" s="1"/>
  <c r="AE49" i="7"/>
  <c r="AE48" i="7"/>
  <c r="AC48" i="7"/>
  <c r="AA48" i="7"/>
  <c r="Y48" i="7"/>
  <c r="W48" i="7"/>
  <c r="AE47" i="7"/>
  <c r="AC47" i="7"/>
  <c r="AA47" i="7"/>
  <c r="Y47" i="7"/>
  <c r="W47" i="7"/>
  <c r="AE46" i="7"/>
  <c r="AC46" i="7"/>
  <c r="AA46" i="7"/>
  <c r="Y46" i="7"/>
  <c r="W46" i="7"/>
  <c r="AE45" i="7"/>
  <c r="AC45" i="7"/>
  <c r="AA45" i="7"/>
  <c r="Y45" i="7"/>
  <c r="Y49" i="7" s="1"/>
  <c r="W45" i="7"/>
  <c r="AE44" i="7"/>
  <c r="AC44" i="7"/>
  <c r="AA44" i="7"/>
  <c r="AA49" i="7" s="1"/>
  <c r="Y44" i="7"/>
  <c r="W44" i="7"/>
  <c r="AE43" i="7"/>
  <c r="AC43" i="7"/>
  <c r="AC49" i="7" s="1"/>
  <c r="AA43" i="7"/>
  <c r="Y43" i="7"/>
  <c r="W43" i="7"/>
  <c r="W49" i="7" s="1"/>
  <c r="AE39" i="7"/>
  <c r="AC39" i="7"/>
  <c r="AA39" i="7"/>
  <c r="Y39" i="7"/>
  <c r="W39" i="7"/>
  <c r="AE38" i="7"/>
  <c r="AE37" i="7"/>
  <c r="AC37" i="7"/>
  <c r="AA37" i="7"/>
  <c r="Y37" i="7"/>
  <c r="W37" i="7"/>
  <c r="AE36" i="7"/>
  <c r="AC36" i="7"/>
  <c r="AA36" i="7"/>
  <c r="Y36" i="7"/>
  <c r="W36" i="7"/>
  <c r="AE35" i="7"/>
  <c r="AC35" i="7"/>
  <c r="AA35" i="7"/>
  <c r="Y35" i="7"/>
  <c r="W35" i="7"/>
  <c r="AE34" i="7"/>
  <c r="AC34" i="7"/>
  <c r="AA34" i="7"/>
  <c r="Y34" i="7"/>
  <c r="W34" i="7"/>
  <c r="AE33" i="7"/>
  <c r="AC33" i="7"/>
  <c r="AA33" i="7"/>
  <c r="Y33" i="7"/>
  <c r="W33" i="7"/>
  <c r="AE32" i="7"/>
  <c r="AC32" i="7"/>
  <c r="AA32" i="7"/>
  <c r="Y32" i="7"/>
  <c r="W32" i="7"/>
  <c r="AE31" i="7"/>
  <c r="AC31" i="7"/>
  <c r="AA31" i="7"/>
  <c r="Y31" i="7"/>
  <c r="W31" i="7"/>
  <c r="AE30" i="7"/>
  <c r="AC30" i="7"/>
  <c r="AC38" i="7" s="1"/>
  <c r="AA30" i="7"/>
  <c r="AA38" i="7" s="1"/>
  <c r="Y30" i="7"/>
  <c r="Y38" i="7" s="1"/>
  <c r="W30" i="7"/>
  <c r="W38" i="7" s="1"/>
  <c r="AE27" i="7"/>
  <c r="AE26" i="7"/>
  <c r="AC26" i="7"/>
  <c r="AA26" i="7"/>
  <c r="Y26" i="7"/>
  <c r="W26" i="7"/>
  <c r="AE25" i="7"/>
  <c r="AC25" i="7"/>
  <c r="AA25" i="7"/>
  <c r="Y25" i="7"/>
  <c r="W25" i="7"/>
  <c r="AE24" i="7"/>
  <c r="AC24" i="7"/>
  <c r="AA24" i="7"/>
  <c r="Y24" i="7"/>
  <c r="W24" i="7"/>
  <c r="AE23" i="7"/>
  <c r="AC23" i="7"/>
  <c r="AA23" i="7"/>
  <c r="AA27" i="7" s="1"/>
  <c r="Y23" i="7"/>
  <c r="W23" i="7"/>
  <c r="AE22" i="7"/>
  <c r="AC22" i="7"/>
  <c r="AC27" i="7" s="1"/>
  <c r="AA22" i="7"/>
  <c r="Y22" i="7"/>
  <c r="W22" i="7"/>
  <c r="AE21" i="7"/>
  <c r="AC21" i="7"/>
  <c r="AA21" i="7"/>
  <c r="Y21" i="7"/>
  <c r="Y27" i="7" s="1"/>
  <c r="W21" i="7"/>
  <c r="W27" i="7" s="1"/>
  <c r="C93" i="6"/>
  <c r="AE11" i="6"/>
  <c r="AD11" i="6"/>
  <c r="AC11" i="6"/>
  <c r="AB11" i="6"/>
  <c r="AA11" i="6"/>
  <c r="Z11" i="6"/>
  <c r="Y11" i="6"/>
  <c r="X11" i="6"/>
  <c r="W11" i="6"/>
  <c r="U11" i="6"/>
  <c r="T11" i="6"/>
  <c r="S11" i="6"/>
  <c r="R11" i="6"/>
  <c r="Q11" i="6"/>
  <c r="P11" i="6"/>
  <c r="O11" i="6"/>
  <c r="N11" i="6"/>
  <c r="M11" i="6"/>
  <c r="K11" i="6"/>
  <c r="J11" i="6"/>
  <c r="I11" i="6"/>
  <c r="H11" i="6"/>
  <c r="G11" i="6"/>
  <c r="F11" i="6"/>
  <c r="E11" i="6"/>
  <c r="D11" i="6"/>
  <c r="C11" i="6"/>
  <c r="B11" i="6"/>
  <c r="A11" i="6"/>
  <c r="Y117" i="6" l="1"/>
  <c r="Y114" i="6"/>
  <c r="Y119" i="6"/>
  <c r="Y99" i="6"/>
  <c r="Y97" i="6"/>
  <c r="Y132" i="6"/>
  <c r="W120" i="6"/>
  <c r="W116" i="6"/>
  <c r="W112" i="6"/>
  <c r="W121" i="6"/>
  <c r="W117" i="6"/>
  <c r="W113" i="6"/>
  <c r="W122" i="6"/>
  <c r="W118" i="6"/>
  <c r="W114" i="6"/>
  <c r="W110" i="6"/>
  <c r="W102" i="6"/>
  <c r="W101" i="6"/>
  <c r="W97" i="6"/>
  <c r="W91" i="6"/>
  <c r="W123" i="6"/>
  <c r="W115" i="6"/>
  <c r="W98" i="6"/>
  <c r="W92" i="6"/>
  <c r="W88" i="6"/>
  <c r="W119" i="6"/>
  <c r="W103" i="6"/>
  <c r="W111" i="6"/>
  <c r="W100" i="6"/>
  <c r="W99" i="6"/>
  <c r="W90" i="6"/>
  <c r="W89" i="6"/>
  <c r="W127" i="6"/>
  <c r="W132" i="6"/>
  <c r="W133" i="6"/>
  <c r="W128" i="6"/>
  <c r="C105" i="6"/>
  <c r="W134" i="6"/>
  <c r="W129" i="6"/>
  <c r="C27" i="6"/>
  <c r="C104" i="6"/>
  <c r="C1" i="4"/>
  <c r="G1" i="4"/>
  <c r="I1" i="4" s="1"/>
  <c r="O1" i="4"/>
  <c r="Q1" i="4" s="1"/>
  <c r="K1" i="5"/>
  <c r="M1" i="5" s="1"/>
  <c r="G1" i="5"/>
  <c r="A11" i="13"/>
  <c r="A11" i="12"/>
  <c r="A11" i="11"/>
  <c r="A11" i="10"/>
  <c r="A11" i="9"/>
  <c r="B11" i="9"/>
  <c r="C11" i="9"/>
  <c r="D11" i="9"/>
  <c r="E11" i="9"/>
  <c r="F11" i="9"/>
  <c r="G11" i="9"/>
  <c r="H11" i="9"/>
  <c r="I11" i="9"/>
  <c r="J11" i="9"/>
  <c r="K11" i="9"/>
  <c r="M11" i="9"/>
  <c r="N11" i="9"/>
  <c r="O11" i="9"/>
  <c r="P11" i="9"/>
  <c r="Q11" i="9"/>
  <c r="R11" i="9"/>
  <c r="S11" i="9"/>
  <c r="T11" i="9"/>
  <c r="U11" i="9"/>
  <c r="W11" i="9"/>
  <c r="X11" i="9"/>
  <c r="Y11" i="9"/>
  <c r="Z11" i="9"/>
  <c r="AA11" i="9"/>
  <c r="AB11" i="9"/>
  <c r="AC11" i="9"/>
  <c r="AD11" i="9"/>
  <c r="AE11" i="9"/>
  <c r="A11" i="8"/>
  <c r="B11" i="8"/>
  <c r="C11" i="8"/>
  <c r="D11" i="8"/>
  <c r="E11" i="8"/>
  <c r="F11" i="8"/>
  <c r="G11" i="8"/>
  <c r="H11" i="8"/>
  <c r="I11" i="8"/>
  <c r="J11" i="8"/>
  <c r="K11" i="8"/>
  <c r="M11" i="8"/>
  <c r="N11" i="8"/>
  <c r="O11" i="8"/>
  <c r="P11" i="8"/>
  <c r="Q11" i="8"/>
  <c r="R11" i="8"/>
  <c r="S11" i="8"/>
  <c r="T11" i="8"/>
  <c r="U11" i="8"/>
  <c r="W11" i="8"/>
  <c r="X11" i="8"/>
  <c r="Y11" i="8"/>
  <c r="Z11" i="8"/>
  <c r="AA11" i="8"/>
  <c r="AB11" i="8"/>
  <c r="AC11" i="8"/>
  <c r="AD11" i="8"/>
  <c r="AE11" i="8"/>
  <c r="A11" i="7"/>
  <c r="B11" i="7"/>
  <c r="C11" i="7"/>
  <c r="D11" i="7"/>
  <c r="E11" i="7"/>
  <c r="F11" i="7"/>
  <c r="G11" i="7"/>
  <c r="H11" i="7"/>
  <c r="I11" i="7"/>
  <c r="J11" i="7"/>
  <c r="K11" i="7"/>
  <c r="M11" i="7"/>
  <c r="N11" i="7"/>
  <c r="O11" i="7"/>
  <c r="P11" i="7"/>
  <c r="Q11" i="7"/>
  <c r="R11" i="7"/>
  <c r="S11" i="7"/>
  <c r="T11" i="7"/>
  <c r="U11" i="7"/>
  <c r="W11" i="7"/>
  <c r="X11" i="7"/>
  <c r="Y11" i="7"/>
  <c r="Z11" i="7"/>
  <c r="AA11" i="7"/>
  <c r="AB11" i="7"/>
  <c r="AC11" i="7"/>
  <c r="AD11" i="7"/>
  <c r="AE11" i="7"/>
  <c r="K1" i="4"/>
  <c r="S1" i="4"/>
  <c r="O1" i="3"/>
  <c r="W36" i="6" l="1"/>
  <c r="W32" i="6"/>
  <c r="W26" i="6"/>
  <c r="W22" i="6"/>
  <c r="W34" i="6"/>
  <c r="W37" i="6"/>
  <c r="W33" i="6"/>
  <c r="W23" i="6"/>
  <c r="W24" i="6"/>
  <c r="W35" i="6"/>
  <c r="W31" i="6"/>
  <c r="W25" i="6"/>
  <c r="G104" i="6"/>
  <c r="M104" i="6"/>
  <c r="W96" i="6"/>
  <c r="W104" i="6" s="1"/>
  <c r="C38" i="6"/>
  <c r="Y127" i="6"/>
  <c r="Y112" i="6"/>
  <c r="Y96" i="6"/>
  <c r="O104" i="6"/>
  <c r="Y120" i="6"/>
  <c r="Y92" i="6"/>
  <c r="Y111" i="6"/>
  <c r="Y102" i="6"/>
  <c r="Y122" i="6"/>
  <c r="C39" i="6"/>
  <c r="Y128" i="6"/>
  <c r="Y133" i="6"/>
  <c r="O93" i="6"/>
  <c r="O105" i="6" s="1"/>
  <c r="Y87" i="6"/>
  <c r="Y89" i="6"/>
  <c r="Y98" i="6"/>
  <c r="Y115" i="6"/>
  <c r="Y110" i="6"/>
  <c r="Y113" i="6"/>
  <c r="M93" i="6"/>
  <c r="W87" i="6"/>
  <c r="W93" i="6" s="1"/>
  <c r="Y134" i="6"/>
  <c r="Y129" i="6"/>
  <c r="E93" i="6"/>
  <c r="Y90" i="6"/>
  <c r="Y100" i="6"/>
  <c r="Y116" i="6"/>
  <c r="AA132" i="6"/>
  <c r="AA127" i="6"/>
  <c r="AA122" i="6"/>
  <c r="AA118" i="6"/>
  <c r="AA114" i="6"/>
  <c r="AA110" i="6"/>
  <c r="AA102" i="6"/>
  <c r="AA123" i="6"/>
  <c r="AA119" i="6"/>
  <c r="AA115" i="6"/>
  <c r="AA111" i="6"/>
  <c r="AA103" i="6"/>
  <c r="AA120" i="6"/>
  <c r="AA116" i="6"/>
  <c r="AA112" i="6"/>
  <c r="AA99" i="6"/>
  <c r="AA89" i="6"/>
  <c r="AA121" i="6"/>
  <c r="AA113" i="6"/>
  <c r="AA100" i="6"/>
  <c r="AA90" i="6"/>
  <c r="AA101" i="6"/>
  <c r="AA97" i="6"/>
  <c r="AA91" i="6"/>
  <c r="AA98" i="6"/>
  <c r="AA92" i="6"/>
  <c r="AA88" i="6"/>
  <c r="AA117" i="6"/>
  <c r="G93" i="6"/>
  <c r="G105" i="6" s="1"/>
  <c r="E104" i="6"/>
  <c r="Y91" i="6"/>
  <c r="Y101" i="6"/>
  <c r="Y88" i="6"/>
  <c r="Y103" i="6"/>
  <c r="Y123" i="6"/>
  <c r="Y118" i="6"/>
  <c r="Y121" i="6"/>
  <c r="K1" i="2"/>
  <c r="M1" i="2" s="1"/>
  <c r="G1" i="3"/>
  <c r="I1" i="3" s="1"/>
  <c r="K1" i="3"/>
  <c r="M1" i="3" s="1"/>
  <c r="C1" i="5"/>
  <c r="C1" i="2"/>
  <c r="E1" i="2" s="1"/>
  <c r="Q1" i="3"/>
  <c r="I1" i="5"/>
  <c r="E1" i="4"/>
  <c r="C28" i="4"/>
  <c r="C27" i="4"/>
  <c r="M1" i="4"/>
  <c r="U1" i="4"/>
  <c r="G1" i="2"/>
  <c r="G9" i="4"/>
  <c r="G29" i="4"/>
  <c r="C1" i="3"/>
  <c r="S1" i="3"/>
  <c r="G10" i="4"/>
  <c r="G27" i="4"/>
  <c r="Y93" i="6" l="1"/>
  <c r="AC123" i="6"/>
  <c r="AC119" i="6"/>
  <c r="AC115" i="6"/>
  <c r="AC111" i="6"/>
  <c r="AC103" i="6"/>
  <c r="AC120" i="6"/>
  <c r="AC116" i="6"/>
  <c r="AC112" i="6"/>
  <c r="AC121" i="6"/>
  <c r="AC117" i="6"/>
  <c r="AC113" i="6"/>
  <c r="AC100" i="6"/>
  <c r="AC90" i="6"/>
  <c r="AC122" i="6"/>
  <c r="AC114" i="6"/>
  <c r="AC101" i="6"/>
  <c r="AC97" i="6"/>
  <c r="AC91" i="6"/>
  <c r="AC98" i="6"/>
  <c r="AC92" i="6"/>
  <c r="AC88" i="6"/>
  <c r="AC110" i="6"/>
  <c r="AC99" i="6"/>
  <c r="AC89" i="6"/>
  <c r="AC118" i="6"/>
  <c r="AC102" i="6"/>
  <c r="I93" i="6"/>
  <c r="E27" i="6"/>
  <c r="W59" i="6"/>
  <c r="W55" i="6"/>
  <c r="W56" i="6"/>
  <c r="W58" i="6"/>
  <c r="W54" i="6"/>
  <c r="W48" i="6"/>
  <c r="W47" i="6"/>
  <c r="W53" i="6"/>
  <c r="W44" i="6"/>
  <c r="W45" i="6"/>
  <c r="W57" i="6"/>
  <c r="W46" i="6"/>
  <c r="Y37" i="6"/>
  <c r="Y33" i="6"/>
  <c r="Y23" i="6"/>
  <c r="Y35" i="6"/>
  <c r="Y34" i="6"/>
  <c r="Y24" i="6"/>
  <c r="Y25" i="6"/>
  <c r="Y36" i="6"/>
  <c r="Y32" i="6"/>
  <c r="Y26" i="6"/>
  <c r="Y22" i="6"/>
  <c r="Y31" i="6"/>
  <c r="AA129" i="6"/>
  <c r="AA134" i="6"/>
  <c r="Q93" i="6"/>
  <c r="AA87" i="6"/>
  <c r="AA93" i="6" s="1"/>
  <c r="Y105" i="6"/>
  <c r="C60" i="6"/>
  <c r="E38" i="6"/>
  <c r="M27" i="6"/>
  <c r="W21" i="6"/>
  <c r="W27" i="6" s="1"/>
  <c r="Y104" i="6"/>
  <c r="I104" i="6"/>
  <c r="Q104" i="6"/>
  <c r="AA96" i="6"/>
  <c r="AA104" i="6" s="1"/>
  <c r="E105" i="6"/>
  <c r="AA133" i="6"/>
  <c r="AA128" i="6"/>
  <c r="M105" i="6"/>
  <c r="W105" i="6" s="1"/>
  <c r="AC132" i="6"/>
  <c r="AC127" i="6"/>
  <c r="E49" i="6"/>
  <c r="C49" i="6"/>
  <c r="W30" i="6"/>
  <c r="W38" i="6" s="1"/>
  <c r="M38" i="6"/>
  <c r="E1" i="5"/>
  <c r="C10" i="5"/>
  <c r="U1" i="3"/>
  <c r="E29" i="4"/>
  <c r="E27" i="4"/>
  <c r="E28" i="4"/>
  <c r="E1" i="3"/>
  <c r="C9" i="3"/>
  <c r="C27" i="3"/>
  <c r="C10" i="3"/>
  <c r="C28" i="3"/>
  <c r="I1" i="2"/>
  <c r="G28" i="4"/>
  <c r="G11" i="4"/>
  <c r="C29" i="4"/>
  <c r="C61" i="6" l="1"/>
  <c r="AA34" i="6"/>
  <c r="AA24" i="6"/>
  <c r="AA22" i="6"/>
  <c r="AA35" i="6"/>
  <c r="AA31" i="6"/>
  <c r="AA25" i="6"/>
  <c r="AA32" i="6"/>
  <c r="AA37" i="6"/>
  <c r="AA33" i="6"/>
  <c r="AA23" i="6"/>
  <c r="AA36" i="6"/>
  <c r="AA26" i="6"/>
  <c r="AE127" i="6"/>
  <c r="AE132" i="6"/>
  <c r="O27" i="6"/>
  <c r="O39" i="6" s="1"/>
  <c r="Y21" i="6"/>
  <c r="Y27" i="6" s="1"/>
  <c r="Y30" i="6"/>
  <c r="Y38" i="6" s="1"/>
  <c r="O38" i="6"/>
  <c r="W52" i="6"/>
  <c r="W60" i="6" s="1"/>
  <c r="M60" i="6"/>
  <c r="E39" i="6"/>
  <c r="AC134" i="6"/>
  <c r="AC129" i="6"/>
  <c r="G38" i="6"/>
  <c r="M49" i="6"/>
  <c r="M61" i="6" s="1"/>
  <c r="W61" i="6" s="1"/>
  <c r="W43" i="6"/>
  <c r="W49" i="6" s="1"/>
  <c r="Y56" i="6"/>
  <c r="Y57" i="6"/>
  <c r="Y53" i="6"/>
  <c r="Y59" i="6"/>
  <c r="Y55" i="6"/>
  <c r="Y44" i="6"/>
  <c r="Y48" i="6"/>
  <c r="Y45" i="6"/>
  <c r="Y54" i="6"/>
  <c r="Y58" i="6"/>
  <c r="Y47" i="6"/>
  <c r="Y46" i="6"/>
  <c r="E60" i="6"/>
  <c r="G27" i="6"/>
  <c r="G39" i="6" s="1"/>
  <c r="M39" i="6"/>
  <c r="W39" i="6" s="1"/>
  <c r="W80" i="6"/>
  <c r="W81" i="6"/>
  <c r="W77" i="6"/>
  <c r="W76" i="6"/>
  <c r="W70" i="6"/>
  <c r="W78" i="6"/>
  <c r="W67" i="6"/>
  <c r="W75" i="6"/>
  <c r="W66" i="6"/>
  <c r="W68" i="6"/>
  <c r="W79" i="6"/>
  <c r="W69" i="6"/>
  <c r="AC133" i="6"/>
  <c r="AC128" i="6"/>
  <c r="Q105" i="6"/>
  <c r="AA105" i="6" s="1"/>
  <c r="I105" i="6"/>
  <c r="S104" i="6"/>
  <c r="AC96" i="6"/>
  <c r="AC104" i="6" s="1"/>
  <c r="E61" i="6"/>
  <c r="K104" i="6"/>
  <c r="AE120" i="6"/>
  <c r="AE116" i="6"/>
  <c r="AE112" i="6"/>
  <c r="AE121" i="6"/>
  <c r="AE117" i="6"/>
  <c r="AE113" i="6"/>
  <c r="AE122" i="6"/>
  <c r="AE118" i="6"/>
  <c r="AE114" i="6"/>
  <c r="AE110" i="6"/>
  <c r="AE102" i="6"/>
  <c r="AE123" i="6"/>
  <c r="AE115" i="6"/>
  <c r="AE101" i="6"/>
  <c r="AE97" i="6"/>
  <c r="AE91" i="6"/>
  <c r="AE98" i="6"/>
  <c r="AE92" i="6"/>
  <c r="AE88" i="6"/>
  <c r="AE100" i="6"/>
  <c r="AE99" i="6"/>
  <c r="AE90" i="6"/>
  <c r="AE89" i="6"/>
  <c r="AE111" i="6"/>
  <c r="AE103" i="6"/>
  <c r="AE119" i="6"/>
  <c r="K93" i="6"/>
  <c r="K105" i="6" s="1"/>
  <c r="C82" i="6"/>
  <c r="C71" i="6"/>
  <c r="C83" i="6" s="1"/>
  <c r="AC87" i="6"/>
  <c r="AC93" i="6" s="1"/>
  <c r="S93" i="6"/>
  <c r="S105" i="6" s="1"/>
  <c r="AC105" i="6" s="1"/>
  <c r="G9" i="3"/>
  <c r="C16" i="4"/>
  <c r="G15" i="4"/>
  <c r="G27" i="3"/>
  <c r="C9" i="4"/>
  <c r="E31" i="5"/>
  <c r="C33" i="5"/>
  <c r="C34" i="5"/>
  <c r="C29" i="3"/>
  <c r="E28" i="3"/>
  <c r="E16" i="3"/>
  <c r="E11" i="3"/>
  <c r="E9" i="3"/>
  <c r="E27" i="3"/>
  <c r="E10" i="3"/>
  <c r="C10" i="4"/>
  <c r="I29" i="4"/>
  <c r="C31" i="5"/>
  <c r="C17" i="4"/>
  <c r="E29" i="3"/>
  <c r="E33" i="5"/>
  <c r="E34" i="5"/>
  <c r="I9" i="4"/>
  <c r="I11" i="4"/>
  <c r="I10" i="4"/>
  <c r="C15" i="4"/>
  <c r="G16" i="4"/>
  <c r="G28" i="3"/>
  <c r="G15" i="3"/>
  <c r="I27" i="4"/>
  <c r="G10" i="3"/>
  <c r="G16" i="3"/>
  <c r="G17" i="4"/>
  <c r="C15" i="3"/>
  <c r="C16" i="3"/>
  <c r="C11" i="4"/>
  <c r="I28" i="4"/>
  <c r="AE134" i="6" l="1"/>
  <c r="AE129" i="6"/>
  <c r="AA57" i="6"/>
  <c r="AA53" i="6"/>
  <c r="AA58" i="6"/>
  <c r="AA54" i="6"/>
  <c r="AA48" i="6"/>
  <c r="AA56" i="6"/>
  <c r="AA45" i="6"/>
  <c r="AA47" i="6"/>
  <c r="AA46" i="6"/>
  <c r="AA59" i="6"/>
  <c r="AA44" i="6"/>
  <c r="AA55" i="6"/>
  <c r="E17" i="3"/>
  <c r="M82" i="6"/>
  <c r="W74" i="6"/>
  <c r="W82" i="6" s="1"/>
  <c r="O49" i="6"/>
  <c r="Y43" i="6"/>
  <c r="Y49" i="6" s="1"/>
  <c r="AE133" i="6"/>
  <c r="AE128" i="6"/>
  <c r="E71" i="6"/>
  <c r="AC35" i="6"/>
  <c r="AC31" i="6"/>
  <c r="AC25" i="6"/>
  <c r="AC36" i="6"/>
  <c r="AC32" i="6"/>
  <c r="AC26" i="6"/>
  <c r="AC22" i="6"/>
  <c r="AC37" i="6"/>
  <c r="AC33" i="6"/>
  <c r="AC23" i="6"/>
  <c r="AC34" i="6"/>
  <c r="AC24" i="6"/>
  <c r="K38" i="6"/>
  <c r="G49" i="6"/>
  <c r="E82" i="6"/>
  <c r="I38" i="6"/>
  <c r="G60" i="6"/>
  <c r="U93" i="6"/>
  <c r="AE87" i="6"/>
  <c r="Q38" i="6"/>
  <c r="AA30" i="6"/>
  <c r="AA38" i="6" s="1"/>
  <c r="E15" i="3"/>
  <c r="U104" i="6"/>
  <c r="AE104" i="6" s="1"/>
  <c r="AE96" i="6"/>
  <c r="M71" i="6"/>
  <c r="M83" i="6" s="1"/>
  <c r="W83" i="6" s="1"/>
  <c r="W65" i="6"/>
  <c r="W71" i="6" s="1"/>
  <c r="O60" i="6"/>
  <c r="I16" i="3" s="1"/>
  <c r="Y52" i="6"/>
  <c r="Y60" i="6" s="1"/>
  <c r="Y39" i="6"/>
  <c r="Y81" i="6"/>
  <c r="Y78" i="6"/>
  <c r="Y80" i="6"/>
  <c r="Y76" i="6"/>
  <c r="Y77" i="6"/>
  <c r="Y79" i="6"/>
  <c r="Y68" i="6"/>
  <c r="Y69" i="6"/>
  <c r="Y75" i="6"/>
  <c r="Y67" i="6"/>
  <c r="Y66" i="6"/>
  <c r="Y70" i="6"/>
  <c r="AA21" i="6"/>
  <c r="AA27" i="6" s="1"/>
  <c r="Q27" i="6"/>
  <c r="Q39" i="6" s="1"/>
  <c r="AA39" i="6" s="1"/>
  <c r="I27" i="6"/>
  <c r="C22" i="3"/>
  <c r="C17" i="3"/>
  <c r="K28" i="3"/>
  <c r="K16" i="3"/>
  <c r="E15" i="4"/>
  <c r="E16" i="5"/>
  <c r="E11" i="4"/>
  <c r="I9" i="3"/>
  <c r="I10" i="3"/>
  <c r="G17" i="3"/>
  <c r="I16" i="4"/>
  <c r="K29" i="4"/>
  <c r="C13" i="5"/>
  <c r="C11" i="5"/>
  <c r="C15" i="5"/>
  <c r="C12" i="5"/>
  <c r="K10" i="3"/>
  <c r="C21" i="4"/>
  <c r="E16" i="4"/>
  <c r="K11" i="4"/>
  <c r="K10" i="4"/>
  <c r="E9" i="4"/>
  <c r="K16" i="4"/>
  <c r="K17" i="4"/>
  <c r="I15" i="3"/>
  <c r="K27" i="3"/>
  <c r="I17" i="4"/>
  <c r="K27" i="4"/>
  <c r="C16" i="5"/>
  <c r="C14" i="5"/>
  <c r="C23" i="4"/>
  <c r="C22" i="4"/>
  <c r="E10" i="5"/>
  <c r="E11" i="5"/>
  <c r="I28" i="3"/>
  <c r="K9" i="4"/>
  <c r="G11" i="3"/>
  <c r="K15" i="4"/>
  <c r="I27" i="3"/>
  <c r="K15" i="3"/>
  <c r="I15" i="4"/>
  <c r="K28" i="4"/>
  <c r="K9" i="3"/>
  <c r="C11" i="3"/>
  <c r="C21" i="3"/>
  <c r="E17" i="4"/>
  <c r="E14" i="5"/>
  <c r="E12" i="5"/>
  <c r="E15" i="5"/>
  <c r="E13" i="5"/>
  <c r="E10" i="4"/>
  <c r="G29" i="3"/>
  <c r="I49" i="6" l="1"/>
  <c r="O82" i="6"/>
  <c r="Y74" i="6"/>
  <c r="Y82" i="6" s="1"/>
  <c r="AC58" i="6"/>
  <c r="AC54" i="6"/>
  <c r="AC48" i="6"/>
  <c r="AC59" i="6"/>
  <c r="AC55" i="6"/>
  <c r="AC57" i="6"/>
  <c r="AC53" i="6"/>
  <c r="AC47" i="6"/>
  <c r="AC46" i="6"/>
  <c r="AC44" i="6"/>
  <c r="AC45" i="6"/>
  <c r="AC56" i="6"/>
  <c r="S27" i="6"/>
  <c r="AC21" i="6"/>
  <c r="AC27" i="6" s="1"/>
  <c r="E83" i="6"/>
  <c r="O61" i="6"/>
  <c r="Y61" i="6" s="1"/>
  <c r="Q49" i="6"/>
  <c r="AA43" i="6"/>
  <c r="AA49" i="6" s="1"/>
  <c r="AA79" i="6"/>
  <c r="AA81" i="6"/>
  <c r="AA77" i="6"/>
  <c r="AA78" i="6"/>
  <c r="AA68" i="6"/>
  <c r="AA75" i="6"/>
  <c r="AA69" i="6"/>
  <c r="AA80" i="6"/>
  <c r="AA70" i="6"/>
  <c r="AA76" i="6"/>
  <c r="AA66" i="6"/>
  <c r="AA67" i="6"/>
  <c r="G71" i="6"/>
  <c r="I39" i="6"/>
  <c r="O71" i="6"/>
  <c r="O83" i="6" s="1"/>
  <c r="Y83" i="6" s="1"/>
  <c r="Y65" i="6"/>
  <c r="Y71" i="6" s="1"/>
  <c r="U105" i="6"/>
  <c r="AE105" i="6" s="1"/>
  <c r="AE93" i="6"/>
  <c r="G61" i="6"/>
  <c r="K17" i="3" s="1"/>
  <c r="K27" i="6"/>
  <c r="K39" i="6" s="1"/>
  <c r="I60" i="6"/>
  <c r="AE36" i="6"/>
  <c r="AE32" i="6"/>
  <c r="AE26" i="6"/>
  <c r="AE22" i="6"/>
  <c r="AE24" i="6"/>
  <c r="AE37" i="6"/>
  <c r="AE33" i="6"/>
  <c r="AE23" i="6"/>
  <c r="AE34" i="6"/>
  <c r="AE35" i="6"/>
  <c r="AE31" i="6"/>
  <c r="AE25" i="6"/>
  <c r="AC30" i="6"/>
  <c r="AC38" i="6" s="1"/>
  <c r="S38" i="6"/>
  <c r="Q60" i="6"/>
  <c r="AA52" i="6"/>
  <c r="AA60" i="6" s="1"/>
  <c r="I82" i="6"/>
  <c r="I71" i="6"/>
  <c r="I83" i="6" s="1"/>
  <c r="G82" i="6"/>
  <c r="M16" i="3"/>
  <c r="M9" i="4"/>
  <c r="C24" i="2"/>
  <c r="C19" i="2"/>
  <c r="M29" i="4"/>
  <c r="M28" i="4"/>
  <c r="G22" i="3"/>
  <c r="M15" i="4"/>
  <c r="M17" i="4"/>
  <c r="M16" i="4"/>
  <c r="O10" i="3"/>
  <c r="I29" i="3"/>
  <c r="O17" i="4"/>
  <c r="I17" i="3"/>
  <c r="G21" i="4"/>
  <c r="O9" i="4"/>
  <c r="C14" i="2"/>
  <c r="C26" i="2"/>
  <c r="C25" i="2"/>
  <c r="C23" i="2"/>
  <c r="O27" i="4"/>
  <c r="E21" i="4"/>
  <c r="O16" i="3"/>
  <c r="I33" i="5"/>
  <c r="M33" i="5"/>
  <c r="O27" i="3"/>
  <c r="G34" i="5"/>
  <c r="K34" i="5"/>
  <c r="C12" i="2"/>
  <c r="C21" i="2"/>
  <c r="E22" i="4"/>
  <c r="C23" i="3"/>
  <c r="O15" i="3"/>
  <c r="E21" i="3"/>
  <c r="M10" i="3"/>
  <c r="O9" i="3"/>
  <c r="M11" i="4"/>
  <c r="O15" i="4"/>
  <c r="O16" i="4"/>
  <c r="E22" i="3"/>
  <c r="O11" i="4"/>
  <c r="C20" i="2"/>
  <c r="C11" i="2"/>
  <c r="M27" i="4"/>
  <c r="M28" i="3"/>
  <c r="M15" i="3"/>
  <c r="I34" i="5"/>
  <c r="M34" i="5"/>
  <c r="G33" i="5"/>
  <c r="K33" i="5"/>
  <c r="K11" i="3"/>
  <c r="G21" i="3"/>
  <c r="M10" i="4"/>
  <c r="M27" i="3"/>
  <c r="K29" i="3"/>
  <c r="G22" i="4"/>
  <c r="G23" i="4"/>
  <c r="M9" i="3"/>
  <c r="O10" i="4"/>
  <c r="C10" i="2"/>
  <c r="C22" i="2"/>
  <c r="C15" i="2"/>
  <c r="C13" i="2"/>
  <c r="O28" i="3"/>
  <c r="O29" i="4"/>
  <c r="O28" i="4"/>
  <c r="E23" i="4"/>
  <c r="I11" i="3"/>
  <c r="AE59" i="6" l="1"/>
  <c r="AE55" i="6"/>
  <c r="AE56" i="6"/>
  <c r="AE58" i="6"/>
  <c r="AE54" i="6"/>
  <c r="AE48" i="6"/>
  <c r="AE53" i="6"/>
  <c r="AE47" i="6"/>
  <c r="AE44" i="6"/>
  <c r="AE57" i="6"/>
  <c r="AE46" i="6"/>
  <c r="AE45" i="6"/>
  <c r="K49" i="6"/>
  <c r="Q82" i="6"/>
  <c r="AA74" i="6"/>
  <c r="AA82" i="6" s="1"/>
  <c r="U27" i="6"/>
  <c r="AE21" i="6"/>
  <c r="AE30" i="6"/>
  <c r="U38" i="6"/>
  <c r="AE38" i="6" s="1"/>
  <c r="G83" i="6"/>
  <c r="AA65" i="6"/>
  <c r="AA71" i="6" s="1"/>
  <c r="Q71" i="6"/>
  <c r="Q83" i="6" s="1"/>
  <c r="AA83" i="6" s="1"/>
  <c r="Q61" i="6"/>
  <c r="AA61" i="6" s="1"/>
  <c r="S39" i="6"/>
  <c r="AC39" i="6" s="1"/>
  <c r="S49" i="6"/>
  <c r="AC43" i="6"/>
  <c r="AC49" i="6" s="1"/>
  <c r="AC80" i="6"/>
  <c r="AC76" i="6"/>
  <c r="AC78" i="6"/>
  <c r="AC79" i="6"/>
  <c r="AC75" i="6"/>
  <c r="AC69" i="6"/>
  <c r="AC70" i="6"/>
  <c r="AC77" i="6"/>
  <c r="AC68" i="6"/>
  <c r="AC67" i="6"/>
  <c r="AC66" i="6"/>
  <c r="AC81" i="6"/>
  <c r="K60" i="6"/>
  <c r="AC52" i="6"/>
  <c r="AC60" i="6" s="1"/>
  <c r="S60" i="6"/>
  <c r="I61" i="6"/>
  <c r="C16" i="2"/>
  <c r="S27" i="3"/>
  <c r="G23" i="3"/>
  <c r="E19" i="2"/>
  <c r="E25" i="2"/>
  <c r="E22" i="2"/>
  <c r="G15" i="2"/>
  <c r="K15" i="2"/>
  <c r="G25" i="2"/>
  <c r="K25" i="2"/>
  <c r="G10" i="2"/>
  <c r="K10" i="2"/>
  <c r="Q15" i="4"/>
  <c r="S15" i="4"/>
  <c r="O11" i="3"/>
  <c r="Q9" i="3"/>
  <c r="I21" i="3"/>
  <c r="Q16" i="3"/>
  <c r="Q28" i="3"/>
  <c r="Q27" i="3"/>
  <c r="Q29" i="4"/>
  <c r="K22" i="4"/>
  <c r="Q9" i="4"/>
  <c r="K22" i="3"/>
  <c r="M17" i="3"/>
  <c r="S28" i="4"/>
  <c r="E27" i="2"/>
  <c r="E26" i="2"/>
  <c r="E10" i="2"/>
  <c r="S29" i="4"/>
  <c r="E28" i="2"/>
  <c r="G19" i="2"/>
  <c r="K19" i="2"/>
  <c r="G12" i="2"/>
  <c r="K12" i="2"/>
  <c r="G14" i="2"/>
  <c r="K14" i="2"/>
  <c r="I23" i="4"/>
  <c r="E23" i="3"/>
  <c r="O17" i="3"/>
  <c r="Q27" i="4"/>
  <c r="C27" i="2"/>
  <c r="S28" i="3"/>
  <c r="K23" i="4"/>
  <c r="S16" i="3"/>
  <c r="Q11" i="4"/>
  <c r="S10" i="4"/>
  <c r="E21" i="2"/>
  <c r="E24" i="2"/>
  <c r="Q10" i="4"/>
  <c r="S11" i="4"/>
  <c r="E13" i="2"/>
  <c r="E12" i="2"/>
  <c r="E14" i="2"/>
  <c r="G11" i="2"/>
  <c r="K11" i="2"/>
  <c r="G21" i="2"/>
  <c r="K21" i="2"/>
  <c r="G22" i="2"/>
  <c r="K22" i="2"/>
  <c r="G20" i="2"/>
  <c r="K20" i="2"/>
  <c r="I21" i="4"/>
  <c r="Q17" i="4"/>
  <c r="S16" i="4"/>
  <c r="S17" i="4"/>
  <c r="S10" i="3"/>
  <c r="Q15" i="3"/>
  <c r="O29" i="3"/>
  <c r="I22" i="3"/>
  <c r="Q28" i="4"/>
  <c r="K21" i="4"/>
  <c r="S9" i="3"/>
  <c r="M11" i="3"/>
  <c r="M29" i="3"/>
  <c r="S9" i="4"/>
  <c r="Q10" i="3"/>
  <c r="E11" i="2"/>
  <c r="E15" i="2"/>
  <c r="E23" i="2"/>
  <c r="S27" i="4"/>
  <c r="E16" i="2"/>
  <c r="E20" i="2"/>
  <c r="G13" i="2"/>
  <c r="K13" i="2"/>
  <c r="G23" i="2"/>
  <c r="K23" i="2"/>
  <c r="G26" i="2"/>
  <c r="K26" i="2"/>
  <c r="G24" i="2"/>
  <c r="K24" i="2"/>
  <c r="I22" i="4"/>
  <c r="Q16" i="4"/>
  <c r="K21" i="3"/>
  <c r="G31" i="5"/>
  <c r="K31" i="5"/>
  <c r="I31" i="5"/>
  <c r="M31" i="5"/>
  <c r="S15" i="3"/>
  <c r="U49" i="6" l="1"/>
  <c r="AE43" i="6"/>
  <c r="AE52" i="6"/>
  <c r="U60" i="6"/>
  <c r="AE60" i="6" s="1"/>
  <c r="K71" i="6"/>
  <c r="S61" i="6"/>
  <c r="AC61" i="6" s="1"/>
  <c r="K61" i="6"/>
  <c r="S82" i="6"/>
  <c r="AC74" i="6"/>
  <c r="AC82" i="6" s="1"/>
  <c r="S71" i="6"/>
  <c r="AC65" i="6"/>
  <c r="AC71" i="6" s="1"/>
  <c r="AE27" i="6"/>
  <c r="U39" i="6"/>
  <c r="AE39" i="6" s="1"/>
  <c r="AE80" i="6"/>
  <c r="AE81" i="6"/>
  <c r="AE77" i="6"/>
  <c r="AE79" i="6"/>
  <c r="AE75" i="6"/>
  <c r="AE70" i="6"/>
  <c r="AE76" i="6"/>
  <c r="AE67" i="6"/>
  <c r="AE69" i="6"/>
  <c r="AE66" i="6"/>
  <c r="AE78" i="6"/>
  <c r="AE68" i="6"/>
  <c r="K82" i="6"/>
  <c r="I27" i="2"/>
  <c r="M27" i="2"/>
  <c r="U28" i="4"/>
  <c r="I11" i="2"/>
  <c r="M11" i="2"/>
  <c r="O22" i="3"/>
  <c r="Q17" i="3"/>
  <c r="I15" i="5"/>
  <c r="M15" i="5"/>
  <c r="O21" i="3"/>
  <c r="I23" i="3"/>
  <c r="Q11" i="3"/>
  <c r="I11" i="5"/>
  <c r="M11" i="5"/>
  <c r="G16" i="2"/>
  <c r="K16" i="2"/>
  <c r="U27" i="3"/>
  <c r="G10" i="5"/>
  <c r="K10" i="5"/>
  <c r="U15" i="4"/>
  <c r="I12" i="2"/>
  <c r="M12" i="2"/>
  <c r="I10" i="2"/>
  <c r="M10" i="2"/>
  <c r="I13" i="2"/>
  <c r="M13" i="2"/>
  <c r="I15" i="2"/>
  <c r="M15" i="2"/>
  <c r="G16" i="5"/>
  <c r="K16" i="5"/>
  <c r="U10" i="4"/>
  <c r="U15" i="3"/>
  <c r="G11" i="5"/>
  <c r="K11" i="5"/>
  <c r="O22" i="4"/>
  <c r="M22" i="3"/>
  <c r="U17" i="4"/>
  <c r="I14" i="5"/>
  <c r="M14" i="5"/>
  <c r="G15" i="5"/>
  <c r="K15" i="5"/>
  <c r="M21" i="4"/>
  <c r="U10" i="3"/>
  <c r="U16" i="4"/>
  <c r="I16" i="2"/>
  <c r="M16" i="2"/>
  <c r="U27" i="4"/>
  <c r="I14" i="2"/>
  <c r="M14" i="2"/>
  <c r="I22" i="2"/>
  <c r="M22" i="2"/>
  <c r="I20" i="2"/>
  <c r="M20" i="2"/>
  <c r="I19" i="2"/>
  <c r="M19" i="2"/>
  <c r="I21" i="2"/>
  <c r="M21" i="2"/>
  <c r="U11" i="4"/>
  <c r="G14" i="5"/>
  <c r="K14" i="5"/>
  <c r="M22" i="4"/>
  <c r="G27" i="2"/>
  <c r="K27" i="2"/>
  <c r="U28" i="3"/>
  <c r="U9" i="3"/>
  <c r="I13" i="5"/>
  <c r="M13" i="5"/>
  <c r="C28" i="2"/>
  <c r="S29" i="3"/>
  <c r="S17" i="3"/>
  <c r="K23" i="3"/>
  <c r="I12" i="5"/>
  <c r="M12" i="5"/>
  <c r="I26" i="2"/>
  <c r="M26" i="2"/>
  <c r="I24" i="2"/>
  <c r="M24" i="2"/>
  <c r="I28" i="2"/>
  <c r="M28" i="2"/>
  <c r="U29" i="4"/>
  <c r="I23" i="2"/>
  <c r="M23" i="2"/>
  <c r="I25" i="2"/>
  <c r="M25" i="2"/>
  <c r="U9" i="4"/>
  <c r="S11" i="3"/>
  <c r="M23" i="4"/>
  <c r="I10" i="5"/>
  <c r="M10" i="5"/>
  <c r="G13" i="5"/>
  <c r="K13" i="5"/>
  <c r="I16" i="5"/>
  <c r="M16" i="5"/>
  <c r="O21" i="4"/>
  <c r="O23" i="4"/>
  <c r="Q29" i="3"/>
  <c r="M21" i="3"/>
  <c r="G12" i="5"/>
  <c r="K12" i="5"/>
  <c r="U71" i="6" l="1"/>
  <c r="AE65" i="6"/>
  <c r="S83" i="6"/>
  <c r="AC83" i="6" s="1"/>
  <c r="U16" i="3"/>
  <c r="AE74" i="6"/>
  <c r="U82" i="6"/>
  <c r="AE82" i="6" s="1"/>
  <c r="K83" i="6"/>
  <c r="AE49" i="6"/>
  <c r="U61" i="6"/>
  <c r="AE61" i="6" s="1"/>
  <c r="S23" i="4"/>
  <c r="U11" i="3"/>
  <c r="Q22" i="4"/>
  <c r="S21" i="4"/>
  <c r="S21" i="3"/>
  <c r="Q22" i="3"/>
  <c r="Q21" i="3"/>
  <c r="M23" i="3"/>
  <c r="S22" i="4"/>
  <c r="Q21" i="4"/>
  <c r="Q23" i="4"/>
  <c r="O23" i="3"/>
  <c r="S22" i="3"/>
  <c r="U17" i="3"/>
  <c r="G28" i="2"/>
  <c r="K28" i="2"/>
  <c r="U29" i="3"/>
  <c r="U83" i="6" l="1"/>
  <c r="AE83" i="6" s="1"/>
  <c r="AE71" i="6"/>
  <c r="U22" i="4"/>
  <c r="U23" i="4"/>
  <c r="U22" i="3"/>
  <c r="S23" i="3"/>
  <c r="U21" i="4"/>
  <c r="U21" i="3"/>
  <c r="Q23" i="3"/>
  <c r="U23" i="3" l="1"/>
</calcChain>
</file>

<file path=xl/sharedStrings.xml><?xml version="1.0" encoding="utf-8"?>
<sst xmlns="http://schemas.openxmlformats.org/spreadsheetml/2006/main" count="1080" uniqueCount="91">
  <si>
    <t>Caesars Entertainment Corporation</t>
  </si>
  <si>
    <t>Effect of Adopting Revenue Recognition Standard - Consolidated</t>
  </si>
  <si>
    <t>Years Ended December 31, 2017 and 2016</t>
  </si>
  <si>
    <t>(Unaudited)</t>
  </si>
  <si>
    <t>Previously Reported</t>
  </si>
  <si>
    <t>ASC 606 Recast Adjustments</t>
  </si>
  <si>
    <t>Recast</t>
  </si>
  <si>
    <t>(In millions)</t>
  </si>
  <si>
    <t>Revenues</t>
  </si>
  <si>
    <t>Casino</t>
  </si>
  <si>
    <t>Food and beverage</t>
  </si>
  <si>
    <t>Rooms</t>
  </si>
  <si>
    <t>Other</t>
  </si>
  <si>
    <t>Reimbursed management costs</t>
  </si>
  <si>
    <t>Less: casino promotional allowances</t>
  </si>
  <si>
    <t>Net revenues</t>
  </si>
  <si>
    <t>Operating expenses</t>
  </si>
  <si>
    <t>Direct</t>
  </si>
  <si>
    <t>Casino expense</t>
  </si>
  <si>
    <t>Food and beverage expense</t>
  </si>
  <si>
    <t>Rooms expense</t>
  </si>
  <si>
    <t>Property, general, administrative, and other</t>
  </si>
  <si>
    <t>Reimbursable management costs</t>
  </si>
  <si>
    <t>Depreciation amortization</t>
  </si>
  <si>
    <t>Corporate expense</t>
  </si>
  <si>
    <t>Other operating costs</t>
  </si>
  <si>
    <t>Total operating expenses</t>
  </si>
  <si>
    <t>Income from operations</t>
  </si>
  <si>
    <t>Effect of Adopting Revenue Recognition Standard - Segments</t>
  </si>
  <si>
    <t>Year Ended December 31, 2017 (including Quarterly Periods)</t>
  </si>
  <si>
    <t>First Quarter</t>
  </si>
  <si>
    <t>Second Quarter</t>
  </si>
  <si>
    <t>Third Quarter</t>
  </si>
  <si>
    <t>Fourth Quarter</t>
  </si>
  <si>
    <t>Full Year</t>
  </si>
  <si>
    <t>Las Vegas</t>
  </si>
  <si>
    <t>Previous</t>
  </si>
  <si>
    <t>Other U.S.</t>
  </si>
  <si>
    <t>Loss from operations</t>
  </si>
  <si>
    <t>All Other</t>
  </si>
  <si>
    <t>Consolidated</t>
  </si>
  <si>
    <t>Year Ended December 31, 2016 (including Quarterly Periods)</t>
  </si>
  <si>
    <t>Income/(loss) from operations</t>
  </si>
  <si>
    <t>Effect of Adopting Revenue Recognition Standard - "Same-Store" Basis</t>
  </si>
  <si>
    <t>(In millions, except ADR and RevPAR)</t>
  </si>
  <si>
    <t>Key Performance Metrics</t>
  </si>
  <si>
    <r>
      <t xml:space="preserve">Adjusted EBITDAR </t>
    </r>
    <r>
      <rPr>
        <i/>
        <vertAlign val="superscript"/>
        <sz val="11"/>
        <color theme="1"/>
        <rFont val="Times New Roman"/>
        <family val="1"/>
      </rPr>
      <t>(1)</t>
    </r>
  </si>
  <si>
    <r>
      <t xml:space="preserve">Total ADR </t>
    </r>
    <r>
      <rPr>
        <i/>
        <vertAlign val="superscript"/>
        <sz val="11"/>
        <color theme="1"/>
        <rFont val="Times New Roman"/>
        <family val="1"/>
      </rPr>
      <t>(2)</t>
    </r>
  </si>
  <si>
    <r>
      <t xml:space="preserve">RevPAR </t>
    </r>
    <r>
      <rPr>
        <i/>
        <vertAlign val="superscript"/>
        <sz val="11"/>
        <color theme="1"/>
        <rFont val="Times New Roman"/>
        <family val="1"/>
      </rPr>
      <t>(3)</t>
    </r>
  </si>
  <si>
    <r>
      <rPr>
        <i/>
        <vertAlign val="superscript"/>
        <sz val="8"/>
        <color theme="1"/>
        <rFont val="Times New Roman"/>
        <family val="1"/>
      </rPr>
      <t>(2)</t>
    </r>
    <r>
      <rPr>
        <i/>
        <sz val="8"/>
        <color theme="1"/>
        <rFont val="Times New Roman"/>
        <family val="1"/>
      </rPr>
      <t xml:space="preserve"> Average daily rate (“ADR”) is a key indicator by which we evaluate the performance of our properties and is determined by rooms revenue and rooms occupied. 
</t>
    </r>
  </si>
  <si>
    <r>
      <rPr>
        <i/>
        <vertAlign val="superscript"/>
        <sz val="8"/>
        <color theme="1"/>
        <rFont val="Times New Roman"/>
        <family val="1"/>
      </rPr>
      <t>(3)</t>
    </r>
    <r>
      <rPr>
        <i/>
        <sz val="8"/>
        <color theme="1"/>
        <rFont val="Times New Roman"/>
        <family val="1"/>
      </rPr>
      <t xml:space="preserve"> Revenue per available room (“RevPAR”) is a key indicator by which we evaluate the performance of our properties and is determined by rooms revenue and rooms available. 
</t>
    </r>
  </si>
  <si>
    <t>Total</t>
  </si>
  <si>
    <t>Other US</t>
  </si>
  <si>
    <t>2017 AS REPORTED</t>
  </si>
  <si>
    <t>2017 606 ADJUSTED</t>
  </si>
  <si>
    <t>CHANGE</t>
  </si>
  <si>
    <t>Q1</t>
  </si>
  <si>
    <t>Q2</t>
  </si>
  <si>
    <t>Q3</t>
  </si>
  <si>
    <t>Q4</t>
  </si>
  <si>
    <t>YTD</t>
  </si>
  <si>
    <t>LAS VEGAS</t>
  </si>
  <si>
    <t>`</t>
  </si>
  <si>
    <t>OTHER U.S.</t>
  </si>
  <si>
    <t xml:space="preserve">All OTHER </t>
  </si>
  <si>
    <t>Non-GAAP Reconciliation - Adjusted EBITDAR</t>
  </si>
  <si>
    <t>Net income/(loss) attributable to the company</t>
  </si>
  <si>
    <t>Net income attributable to noncontrolling interests</t>
  </si>
  <si>
    <t>Discontinued operations, net of income taxes</t>
  </si>
  <si>
    <t>Income tax (benefit)/provision</t>
  </si>
  <si>
    <t>Gain on deconsolidation of subsidiary</t>
  </si>
  <si>
    <t>Restructuring and support expenses and other</t>
  </si>
  <si>
    <t>Loss on extinguishment of debt</t>
  </si>
  <si>
    <t>Other income/(losses)</t>
  </si>
  <si>
    <t>Interest expense</t>
  </si>
  <si>
    <t>Depreciation and amortization</t>
  </si>
  <si>
    <t>Stock-based compensation expense</t>
  </si>
  <si>
    <t>Other items</t>
  </si>
  <si>
    <t>Adjusted EBITDAR</t>
  </si>
  <si>
    <t>ADR</t>
  </si>
  <si>
    <t>RevPAR</t>
  </si>
  <si>
    <t>2016 AS REPORTED</t>
  </si>
  <si>
    <t>2016 606 ADJUSTED</t>
  </si>
  <si>
    <t>Caesars Entertainment Corporation - Same-Store</t>
  </si>
  <si>
    <t>Total ADR</t>
  </si>
  <si>
    <t>Total RevPAR</t>
  </si>
  <si>
    <t>Horseshoe Baltimore</t>
  </si>
  <si>
    <t>Period from January 1 to August 31, 2017 (including applicable Quarterly Periods)</t>
  </si>
  <si>
    <t>Caesars Entertainment Operating Company</t>
  </si>
  <si>
    <t>Period from January 1 to October 5, 2017 (including applicable Quarterly Periods)</t>
  </si>
  <si>
    <r>
      <rPr>
        <i/>
        <vertAlign val="superscript"/>
        <sz val="8"/>
        <color theme="1"/>
        <rFont val="Times New Roman"/>
        <family val="1"/>
      </rPr>
      <t>(1)</t>
    </r>
    <r>
      <rPr>
        <i/>
        <sz val="8"/>
        <color theme="1"/>
        <rFont val="Times New Roman"/>
        <family val="1"/>
      </rPr>
      <t xml:space="preserve"> See the Reconciliation of Non-GAAP - Adjusted EBITDAR later in this packet.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</si>
</sst>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9" x14ac:knownFonts="1">
    <font>
      <sz val="11"/>
      <color theme="1"/>
      <name val="Calibri"/>
      <family val="2"/>
      <scheme val="minor"/>
    </font>
    <font>
      <sz val="11"/>
      <color theme="1"/>
      <name val="Calibri"/>
      <family val="2"/>
      <scheme val="minor"/>
    </font>
    <font>
      <sz val="9"/>
      <color theme="1"/>
      <name val="Calibri"/>
      <family val="2"/>
    </font>
    <font>
      <sz val="11"/>
      <color theme="1"/>
      <name val="Times New Roman"/>
      <family val="1"/>
    </font>
    <font>
      <b/>
      <sz val="11"/>
      <color theme="1"/>
      <name val="Times New Roman"/>
      <family val="1"/>
    </font>
    <font>
      <b/>
      <sz val="9"/>
      <color theme="1"/>
      <name val="Times New Roman"/>
      <family val="1"/>
    </font>
    <font>
      <b/>
      <i/>
      <u/>
      <sz val="8"/>
      <color theme="1"/>
      <name val="Times New Roman"/>
      <family val="1"/>
    </font>
    <font>
      <b/>
      <i/>
      <sz val="10"/>
      <color theme="1"/>
      <name val="Times New Roman"/>
      <family val="1"/>
    </font>
    <font>
      <sz val="10"/>
      <color theme="1"/>
      <name val="Times New Roman"/>
      <family val="1"/>
    </font>
    <font>
      <b/>
      <sz val="12"/>
      <color theme="1"/>
      <name val="Times New Roman"/>
      <family val="1"/>
    </font>
    <font>
      <b/>
      <i/>
      <sz val="12"/>
      <color theme="1"/>
      <name val="Times New Roman"/>
      <family val="1"/>
    </font>
    <font>
      <sz val="8"/>
      <color theme="1"/>
      <name val="Calibri"/>
      <family val="2"/>
      <scheme val="minor"/>
    </font>
    <font>
      <b/>
      <u/>
      <sz val="11"/>
      <color theme="1"/>
      <name val="Times New Roman"/>
      <family val="1"/>
    </font>
    <font>
      <i/>
      <vertAlign val="superscript"/>
      <sz val="11"/>
      <color theme="1"/>
      <name val="Times New Roman"/>
      <family val="1"/>
    </font>
    <font>
      <i/>
      <sz val="8"/>
      <color theme="1"/>
      <name val="Times New Roman"/>
      <family val="1"/>
    </font>
    <font>
      <i/>
      <vertAlign val="superscript"/>
      <sz val="8"/>
      <color theme="1"/>
      <name val="Times New Roman"/>
      <family val="1"/>
    </font>
    <font>
      <sz val="8"/>
      <color theme="1"/>
      <name val="Times New Roman"/>
      <family val="1"/>
    </font>
    <font>
      <b/>
      <sz val="8"/>
      <color theme="1"/>
      <name val="Times New Roman"/>
      <family val="1"/>
    </font>
    <font>
      <b/>
      <sz val="9"/>
      <color indexed="8"/>
      <name val="Times New Roman"/>
      <family val="1"/>
    </font>
  </fonts>
  <fills count="7">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9.9978637043366805E-2"/>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94">
    <xf numFmtId="0" fontId="0" fillId="0" borderId="0" xfId="0"/>
    <xf numFmtId="0" fontId="2" fillId="0" borderId="0" xfId="3"/>
    <xf numFmtId="0" fontId="3" fillId="0" borderId="0" xfId="0" applyFont="1"/>
    <xf numFmtId="0" fontId="5" fillId="0" borderId="0" xfId="0" applyFont="1"/>
    <xf numFmtId="0" fontId="6" fillId="0" borderId="0" xfId="0" applyFont="1"/>
    <xf numFmtId="0" fontId="5" fillId="0" borderId="2" xfId="0" applyFont="1" applyBorder="1" applyAlignment="1">
      <alignment horizontal="center"/>
    </xf>
    <xf numFmtId="0" fontId="5" fillId="0" borderId="0" xfId="0" applyFont="1" applyAlignment="1">
      <alignment horizontal="center"/>
    </xf>
    <xf numFmtId="0" fontId="7" fillId="2" borderId="0" xfId="0" applyFont="1" applyFill="1"/>
    <xf numFmtId="0" fontId="8" fillId="2" borderId="0" xfId="0" applyFont="1" applyFill="1"/>
    <xf numFmtId="0" fontId="3" fillId="0" borderId="0" xfId="0" applyFont="1" applyAlignment="1">
      <alignment horizontal="left"/>
    </xf>
    <xf numFmtId="0" fontId="8" fillId="0" borderId="0" xfId="0" applyFont="1" applyAlignment="1">
      <alignment horizontal="left" indent="1"/>
    </xf>
    <xf numFmtId="164" fontId="8" fillId="0" borderId="0" xfId="2" applyNumberFormat="1" applyFont="1"/>
    <xf numFmtId="0" fontId="8" fillId="0" borderId="0" xfId="0" applyFont="1"/>
    <xf numFmtId="0" fontId="8" fillId="2" borderId="0" xfId="0" applyFont="1" applyFill="1" applyAlignment="1">
      <alignment horizontal="left" indent="1"/>
    </xf>
    <xf numFmtId="165" fontId="8" fillId="2" borderId="0" xfId="1" applyNumberFormat="1" applyFont="1" applyFill="1"/>
    <xf numFmtId="165" fontId="8" fillId="0" borderId="0" xfId="1" applyNumberFormat="1" applyFont="1"/>
    <xf numFmtId="0" fontId="8" fillId="0" borderId="0" xfId="0" applyFont="1" applyAlignment="1">
      <alignment horizontal="left" indent="3"/>
    </xf>
    <xf numFmtId="165" fontId="8" fillId="0" borderId="1" xfId="1" applyNumberFormat="1" applyFont="1" applyBorder="1"/>
    <xf numFmtId="0" fontId="8" fillId="2" borderId="0" xfId="0" applyFont="1" applyFill="1" applyAlignment="1">
      <alignment horizontal="left" indent="2"/>
    </xf>
    <xf numFmtId="0" fontId="8" fillId="0" borderId="0" xfId="0" applyFont="1" applyAlignment="1">
      <alignment horizontal="left" indent="2"/>
    </xf>
    <xf numFmtId="0" fontId="8" fillId="0" borderId="0" xfId="0" applyFont="1" applyFill="1" applyAlignment="1">
      <alignment horizontal="left" indent="1"/>
    </xf>
    <xf numFmtId="0" fontId="8" fillId="2" borderId="0" xfId="0" applyFont="1" applyFill="1" applyAlignment="1">
      <alignment horizontal="left" indent="3"/>
    </xf>
    <xf numFmtId="165" fontId="8" fillId="2" borderId="3" xfId="1" applyNumberFormat="1" applyFont="1" applyFill="1" applyBorder="1"/>
    <xf numFmtId="164" fontId="8" fillId="0" borderId="4" xfId="2" applyNumberFormat="1" applyFont="1" applyBorder="1"/>
    <xf numFmtId="0" fontId="9" fillId="0" borderId="0" xfId="0" applyFont="1" applyAlignment="1">
      <alignment horizontal="left"/>
    </xf>
    <xf numFmtId="0" fontId="10" fillId="0" borderId="0" xfId="0" applyFont="1"/>
    <xf numFmtId="164" fontId="8" fillId="2" borderId="0" xfId="2" applyNumberFormat="1" applyFont="1" applyFill="1"/>
    <xf numFmtId="164" fontId="3" fillId="2" borderId="0" xfId="2" applyNumberFormat="1" applyFont="1" applyFill="1"/>
    <xf numFmtId="0" fontId="8" fillId="0" borderId="0" xfId="0" applyFont="1" applyFill="1"/>
    <xf numFmtId="165" fontId="3" fillId="0" borderId="0" xfId="1" applyNumberFormat="1" applyFont="1"/>
    <xf numFmtId="164" fontId="8" fillId="2" borderId="4" xfId="2" applyNumberFormat="1" applyFont="1" applyFill="1" applyBorder="1"/>
    <xf numFmtId="0" fontId="3" fillId="0" borderId="0" xfId="0" applyFont="1" applyFill="1" applyAlignment="1">
      <alignment horizontal="left"/>
    </xf>
    <xf numFmtId="0" fontId="3" fillId="0" borderId="0" xfId="0" applyFont="1" applyFill="1"/>
    <xf numFmtId="0" fontId="8" fillId="0" borderId="0" xfId="0" applyFont="1" applyFill="1" applyAlignment="1">
      <alignment horizontal="left"/>
    </xf>
    <xf numFmtId="0" fontId="11" fillId="0" borderId="0" xfId="0" applyFont="1" applyAlignment="1">
      <alignment horizontal="left"/>
    </xf>
    <xf numFmtId="0" fontId="12" fillId="0" borderId="0" xfId="0" applyFont="1"/>
    <xf numFmtId="0" fontId="3" fillId="2" borderId="0" xfId="0" applyFont="1" applyFill="1"/>
    <xf numFmtId="0" fontId="14" fillId="0" borderId="0" xfId="0" applyFont="1" applyAlignment="1"/>
    <xf numFmtId="0" fontId="3" fillId="0" borderId="0" xfId="0" applyFont="1" applyAlignment="1"/>
    <xf numFmtId="0" fontId="16" fillId="0" borderId="0" xfId="0" applyFont="1"/>
    <xf numFmtId="0" fontId="16" fillId="0" borderId="0" xfId="0" applyFont="1" applyAlignment="1">
      <alignment horizontal="center"/>
    </xf>
    <xf numFmtId="0" fontId="5" fillId="0" borderId="0" xfId="0" applyFont="1" applyAlignment="1">
      <alignment horizontal="left"/>
    </xf>
    <xf numFmtId="165" fontId="16" fillId="0" borderId="0" xfId="1" applyNumberFormat="1" applyFont="1"/>
    <xf numFmtId="49" fontId="17" fillId="3" borderId="5" xfId="0" applyNumberFormat="1" applyFont="1" applyFill="1" applyBorder="1" applyAlignment="1">
      <alignment horizontal="center" wrapText="1"/>
    </xf>
    <xf numFmtId="0" fontId="16" fillId="0" borderId="6" xfId="0" applyFont="1" applyBorder="1" applyAlignment="1">
      <alignment horizontal="center"/>
    </xf>
    <xf numFmtId="165" fontId="17" fillId="3" borderId="5" xfId="1" applyNumberFormat="1" applyFont="1" applyFill="1" applyBorder="1" applyAlignment="1">
      <alignment horizontal="center" wrapText="1"/>
    </xf>
    <xf numFmtId="49" fontId="17" fillId="4" borderId="5" xfId="0" applyNumberFormat="1" applyFont="1" applyFill="1" applyBorder="1" applyAlignment="1">
      <alignment horizontal="center" wrapText="1"/>
    </xf>
    <xf numFmtId="165" fontId="17" fillId="4" borderId="5" xfId="1" applyNumberFormat="1" applyFont="1" applyFill="1" applyBorder="1" applyAlignment="1">
      <alignment horizontal="center" wrapText="1"/>
    </xf>
    <xf numFmtId="49" fontId="17" fillId="5" borderId="5" xfId="0" applyNumberFormat="1" applyFont="1" applyFill="1" applyBorder="1" applyAlignment="1">
      <alignment horizontal="center" wrapText="1"/>
    </xf>
    <xf numFmtId="0" fontId="16" fillId="0" borderId="6" xfId="0" applyFont="1" applyBorder="1"/>
    <xf numFmtId="0" fontId="17" fillId="5" borderId="5" xfId="0" applyFont="1" applyFill="1" applyBorder="1" applyAlignment="1">
      <alignment horizontal="center" wrapText="1"/>
    </xf>
    <xf numFmtId="0" fontId="17" fillId="6" borderId="0" xfId="0" applyFont="1" applyFill="1"/>
    <xf numFmtId="0" fontId="16" fillId="0" borderId="0" xfId="0" applyFont="1" applyBorder="1"/>
    <xf numFmtId="0" fontId="17" fillId="0" borderId="0" xfId="0" applyFont="1"/>
    <xf numFmtId="0" fontId="16" fillId="0" borderId="0" xfId="0" applyFont="1" applyAlignment="1">
      <alignment horizontal="left" indent="1"/>
    </xf>
    <xf numFmtId="164" fontId="16" fillId="0" borderId="0" xfId="2" applyNumberFormat="1" applyFont="1"/>
    <xf numFmtId="164" fontId="16" fillId="0" borderId="0" xfId="0" applyNumberFormat="1" applyFont="1"/>
    <xf numFmtId="0" fontId="16" fillId="0" borderId="0" xfId="0" applyFont="1" applyAlignment="1">
      <alignment horizontal="left" indent="3"/>
    </xf>
    <xf numFmtId="165" fontId="16" fillId="0" borderId="1" xfId="1" applyNumberFormat="1" applyFont="1" applyBorder="1"/>
    <xf numFmtId="0" fontId="16" fillId="0" borderId="0" xfId="0" applyFont="1" applyAlignment="1">
      <alignment horizontal="left" indent="2"/>
    </xf>
    <xf numFmtId="0" fontId="16" fillId="0" borderId="0" xfId="0" applyFont="1" applyFill="1" applyAlignment="1">
      <alignment horizontal="left" indent="1"/>
    </xf>
    <xf numFmtId="164" fontId="16" fillId="0" borderId="4" xfId="2" applyNumberFormat="1" applyFont="1" applyBorder="1"/>
    <xf numFmtId="0" fontId="16" fillId="0" borderId="0" xfId="0" applyFont="1" applyFill="1"/>
    <xf numFmtId="0" fontId="16" fillId="0" borderId="0" xfId="0" applyFont="1" applyFill="1" applyAlignment="1">
      <alignment horizontal="left" indent="2"/>
    </xf>
    <xf numFmtId="44" fontId="16" fillId="0" borderId="0" xfId="2" applyFont="1"/>
    <xf numFmtId="0" fontId="18" fillId="0" borderId="0" xfId="0" applyFont="1" applyAlignment="1">
      <alignment horizontal="left"/>
    </xf>
    <xf numFmtId="49" fontId="17" fillId="0" borderId="6" xfId="0" applyNumberFormat="1" applyFont="1" applyFill="1" applyBorder="1" applyAlignment="1">
      <alignment horizontal="center" wrapText="1"/>
    </xf>
    <xf numFmtId="0" fontId="16" fillId="0" borderId="6" xfId="0" applyFont="1" applyFill="1" applyBorder="1" applyAlignment="1">
      <alignment horizontal="center"/>
    </xf>
    <xf numFmtId="0" fontId="16" fillId="0" borderId="6" xfId="0" applyFont="1" applyFill="1" applyBorder="1"/>
    <xf numFmtId="44" fontId="16" fillId="0" borderId="0" xfId="2" applyFont="1" applyFill="1"/>
    <xf numFmtId="0" fontId="16" fillId="6" borderId="0" xfId="0" applyFont="1" applyFill="1"/>
    <xf numFmtId="165" fontId="16" fillId="0" borderId="3" xfId="1" applyNumberFormat="1" applyFont="1" applyBorder="1"/>
    <xf numFmtId="165" fontId="16" fillId="0" borderId="0" xfId="1" applyNumberFormat="1" applyFont="1" applyBorder="1"/>
    <xf numFmtId="165" fontId="16" fillId="0" borderId="2" xfId="1" applyNumberFormat="1" applyFont="1" applyBorder="1"/>
    <xf numFmtId="44" fontId="8" fillId="2" borderId="0" xfId="2" applyNumberFormat="1" applyFont="1" applyFill="1"/>
    <xf numFmtId="44" fontId="8" fillId="2" borderId="0" xfId="0" applyNumberFormat="1" applyFont="1" applyFill="1"/>
    <xf numFmtId="44" fontId="8" fillId="0" borderId="0" xfId="2" applyNumberFormat="1" applyFont="1" applyFill="1"/>
    <xf numFmtId="44" fontId="8" fillId="0" borderId="0" xfId="0" applyNumberFormat="1" applyFont="1" applyFill="1"/>
    <xf numFmtId="0" fontId="4" fillId="0" borderId="0" xfId="0" applyFont="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5" fillId="0" borderId="2" xfId="0" applyFont="1" applyBorder="1" applyAlignment="1">
      <alignment horizontal="center" wrapText="1"/>
    </xf>
    <xf numFmtId="0" fontId="17" fillId="3" borderId="5" xfId="0" applyNumberFormat="1" applyFont="1" applyFill="1" applyBorder="1" applyAlignment="1">
      <alignment horizontal="center" wrapText="1"/>
    </xf>
    <xf numFmtId="0" fontId="17" fillId="4" borderId="5" xfId="0" applyNumberFormat="1" applyFont="1" applyFill="1" applyBorder="1" applyAlignment="1">
      <alignment horizontal="center" wrapText="1"/>
    </xf>
    <xf numFmtId="0" fontId="17" fillId="5" borderId="5" xfId="0" applyNumberFormat="1" applyFont="1" applyFill="1" applyBorder="1" applyAlignment="1">
      <alignment horizontal="center" wrapText="1"/>
    </xf>
    <xf numFmtId="0" fontId="17" fillId="3" borderId="7" xfId="0" applyNumberFormat="1" applyFont="1" applyFill="1" applyBorder="1" applyAlignment="1">
      <alignment horizontal="center" wrapText="1"/>
    </xf>
    <xf numFmtId="0" fontId="17" fillId="3" borderId="1" xfId="0" applyNumberFormat="1" applyFont="1" applyFill="1" applyBorder="1" applyAlignment="1">
      <alignment horizontal="center" wrapText="1"/>
    </xf>
    <xf numFmtId="0" fontId="17" fillId="3" borderId="8" xfId="0" applyNumberFormat="1" applyFont="1" applyFill="1" applyBorder="1" applyAlignment="1">
      <alignment horizontal="center" wrapText="1"/>
    </xf>
    <xf numFmtId="0" fontId="17" fillId="4" borderId="7" xfId="0" applyNumberFormat="1" applyFont="1" applyFill="1" applyBorder="1" applyAlignment="1">
      <alignment horizontal="center" wrapText="1"/>
    </xf>
    <xf numFmtId="0" fontId="17" fillId="4" borderId="1" xfId="0" applyNumberFormat="1" applyFont="1" applyFill="1" applyBorder="1" applyAlignment="1">
      <alignment horizontal="center" wrapText="1"/>
    </xf>
    <xf numFmtId="0" fontId="17" fillId="4" borderId="8" xfId="0" applyNumberFormat="1" applyFont="1" applyFill="1" applyBorder="1" applyAlignment="1">
      <alignment horizontal="center" wrapText="1"/>
    </xf>
    <xf numFmtId="0" fontId="17" fillId="5" borderId="7" xfId="0" applyNumberFormat="1" applyFont="1" applyFill="1" applyBorder="1" applyAlignment="1">
      <alignment horizontal="center" wrapText="1"/>
    </xf>
    <xf numFmtId="0" fontId="17" fillId="5" borderId="1" xfId="0" applyNumberFormat="1" applyFont="1" applyFill="1" applyBorder="1" applyAlignment="1">
      <alignment horizontal="center" wrapText="1"/>
    </xf>
    <xf numFmtId="0" fontId="17" fillId="5" borderId="8" xfId="0" applyNumberFormat="1" applyFont="1" applyFill="1" applyBorder="1" applyAlignment="1">
      <alignment horizontal="center" wrapText="1"/>
    </xf>
  </cellXfs>
  <cellStyles count="4">
    <cellStyle name="Comma" xfId="1" builtinId="3"/>
    <cellStyle name="Currency" xfId="2" builtinId="4"/>
    <cellStyle name="Normal" xfId="0" builtinId="0"/>
    <cellStyle name="Normal 74" xfId="3" xr:uid="{FA10D580-956E-4E51-8463-E7D8745C97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28571</xdr:rowOff>
    </xdr:from>
    <xdr:to>
      <xdr:col>1</xdr:col>
      <xdr:colOff>0</xdr:colOff>
      <xdr:row>53</xdr:row>
      <xdr:rowOff>65942</xdr:rowOff>
    </xdr:to>
    <xdr:sp macro="" textlink="">
      <xdr:nvSpPr>
        <xdr:cNvPr id="2" name="TextBox 1">
          <a:extLst>
            <a:ext uri="{FF2B5EF4-FFF2-40B4-BE49-F238E27FC236}">
              <a16:creationId xmlns:a16="http://schemas.microsoft.com/office/drawing/2014/main" id="{A7F04ECB-FDF9-44B8-9FA3-703945490648}"/>
            </a:ext>
          </a:extLst>
        </xdr:cNvPr>
        <xdr:cNvSpPr txBox="1"/>
      </xdr:nvSpPr>
      <xdr:spPr>
        <a:xfrm>
          <a:off x="9524" y="28571"/>
          <a:ext cx="6760553" cy="90861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ysClr val="windowText" lastClr="000000"/>
              </a:solidFill>
              <a:effectLst/>
              <a:latin typeface="+mn-lt"/>
              <a:ea typeface="+mn-ea"/>
              <a:cs typeface="+mn-cs"/>
            </a:rPr>
            <a:t>Use of Non-GAAP Measures</a:t>
          </a:r>
          <a:r>
            <a:rPr lang="en-US">
              <a:solidFill>
                <a:sysClr val="windowText" lastClr="000000"/>
              </a:solidFill>
            </a:rPr>
            <a:t> </a:t>
          </a:r>
          <a:r>
            <a:rPr lang="en-US" sz="1100" b="0" i="0" u="none" strike="noStrike">
              <a:solidFill>
                <a:sysClr val="windowText" lastClr="000000"/>
              </a:solidFill>
              <a:effectLst/>
              <a:latin typeface="+mn-lt"/>
              <a:ea typeface="+mn-ea"/>
              <a:cs typeface="+mn-cs"/>
            </a:rPr>
            <a:t>The following non-GAAP measures will be used in this packet and discussed on the conference call which this additional information accompanies:</a:t>
          </a:r>
          <a:r>
            <a:rPr lang="en-US">
              <a:solidFill>
                <a:sysClr val="windowText" lastClr="000000"/>
              </a:solidFill>
            </a:rPr>
            <a:t> </a:t>
          </a:r>
        </a:p>
        <a:p>
          <a:pPr lvl="1"/>
          <a:r>
            <a:rPr lang="en-US" sz="1100" b="0" i="0" u="none" strike="noStrike">
              <a:solidFill>
                <a:sysClr val="windowText" lastClr="000000"/>
              </a:solidFill>
              <a:effectLst/>
              <a:latin typeface="+mn-lt"/>
              <a:ea typeface="+mn-ea"/>
              <a:cs typeface="+mn-cs"/>
            </a:rPr>
            <a:t>•    Adjusted EBITDAR and</a:t>
          </a:r>
          <a:r>
            <a:rPr lang="en-US">
              <a:solidFill>
                <a:sysClr val="windowText" lastClr="000000"/>
              </a:solidFill>
            </a:rPr>
            <a:t> </a:t>
          </a:r>
        </a:p>
        <a:p>
          <a:pPr lvl="1"/>
          <a:r>
            <a:rPr lang="en-US" sz="1100" b="0" i="0" u="none" strike="noStrike">
              <a:solidFill>
                <a:sysClr val="windowText" lastClr="000000"/>
              </a:solidFill>
              <a:effectLst/>
              <a:latin typeface="+mn-lt"/>
              <a:ea typeface="+mn-ea"/>
              <a:cs typeface="+mn-cs"/>
            </a:rPr>
            <a:t>•    “Same Store” financial measures</a:t>
          </a:r>
          <a:r>
            <a:rPr lang="en-US">
              <a:solidFill>
                <a:sysClr val="windowText" lastClr="000000"/>
              </a:solidFill>
            </a:rPr>
            <a:t> </a:t>
          </a:r>
        </a:p>
        <a:p>
          <a:endParaRPr lang="en-US" sz="1100" b="1" i="0" u="none" strike="noStrike">
            <a:solidFill>
              <a:sysClr val="windowText" lastClr="000000"/>
            </a:solidFill>
            <a:effectLst/>
            <a:latin typeface="+mn-lt"/>
            <a:ea typeface="+mn-ea"/>
            <a:cs typeface="+mn-cs"/>
          </a:endParaRPr>
        </a:p>
        <a:p>
          <a:r>
            <a:rPr lang="en-US" sz="1100" b="1" i="0" u="none" strike="noStrike">
              <a:solidFill>
                <a:sysClr val="windowText" lastClr="000000"/>
              </a:solidFill>
              <a:effectLst/>
              <a:latin typeface="+mn-lt"/>
              <a:ea typeface="+mn-ea"/>
              <a:cs typeface="+mn-cs"/>
            </a:rPr>
            <a:t>Important Information About Presentation of Results</a:t>
          </a:r>
          <a:r>
            <a:rPr lang="en-US">
              <a:solidFill>
                <a:sysClr val="windowText" lastClr="000000"/>
              </a:solidFill>
            </a:rPr>
            <a:t> </a:t>
          </a:r>
        </a:p>
        <a:p>
          <a:r>
            <a:rPr lang="en-US" sz="1100" b="0" i="0" u="none" strike="noStrike">
              <a:solidFill>
                <a:sysClr val="windowText" lastClr="000000"/>
              </a:solidFill>
              <a:effectLst/>
              <a:latin typeface="+mn-lt"/>
              <a:ea typeface="+mn-ea"/>
              <a:cs typeface="+mn-cs"/>
            </a:rPr>
            <a:t>On January 15, 2015, Caesars Entertainment Operating Company, Inc. (now</a:t>
          </a:r>
          <a:r>
            <a:rPr lang="en-US" sz="1100" b="0" i="0" u="none" strike="noStrike" baseline="0">
              <a:solidFill>
                <a:sysClr val="windowText" lastClr="000000"/>
              </a:solidFill>
              <a:effectLst/>
              <a:latin typeface="+mn-lt"/>
              <a:ea typeface="+mn-ea"/>
              <a:cs typeface="+mn-cs"/>
            </a:rPr>
            <a:t> operating as CEOC, LLC, </a:t>
          </a:r>
          <a:r>
            <a:rPr lang="en-US" sz="1100" b="0" i="0" u="none" strike="noStrike">
              <a:solidFill>
                <a:sysClr val="windowText" lastClr="000000"/>
              </a:solidFill>
              <a:effectLst/>
              <a:latin typeface="+mn-lt"/>
              <a:ea typeface="+mn-ea"/>
              <a:cs typeface="+mn-cs"/>
            </a:rPr>
            <a:t>“CEOC”) filed a voluntary bankruptcy petition under Chapter 11 of the United States Bankruptcy Code. As a result, CEOC’s financial results were deconsolidated from the financial results of Caesars Entertainment Corporation (“CEC”) effective as of that date. As such, U.S. GAAP amounts presented in this presentation for CEC exclude the operating results of CEOC from January 15, 2015 until CEOC’s emergence from bankruptcy on October 6, 2017. During the period of the deconsolidation of CEOC, CEC generated no direct economic benefits from CEOC’s results.</a:t>
          </a:r>
          <a:r>
            <a:rPr lang="en-US">
              <a:solidFill>
                <a:sysClr val="windowText" lastClr="000000"/>
              </a:solidFill>
            </a:rPr>
            <a:t> </a:t>
          </a:r>
          <a:r>
            <a:rPr lang="en-US" sz="1100" b="0" i="0" u="none" strike="noStrike">
              <a:solidFill>
                <a:sysClr val="windowText" lastClr="000000"/>
              </a:solidFill>
              <a:effectLst/>
              <a:latin typeface="+mn-lt"/>
              <a:ea typeface="+mn-ea"/>
              <a:cs typeface="+mn-cs"/>
            </a:rPr>
            <a:t>In addition, CEC deconsolidated the results of its Horseshoe Baltimore property in the third quarter of 2017.</a:t>
          </a:r>
          <a:endParaRPr lang="en-US">
            <a:solidFill>
              <a:sysClr val="windowText" lastClr="000000"/>
            </a:solidFill>
          </a:endParaRPr>
        </a:p>
        <a:p>
          <a:endParaRPr lang="en-US" sz="1100" b="0" i="0" u="none" strike="noStrike">
            <a:solidFill>
              <a:sysClr val="windowText" lastClr="000000"/>
            </a:solidFill>
            <a:effectLst/>
            <a:latin typeface="+mn-lt"/>
            <a:ea typeface="+mn-ea"/>
            <a:cs typeface="+mn-cs"/>
          </a:endParaRPr>
        </a:p>
        <a:p>
          <a:r>
            <a:rPr lang="en-US" sz="1100" b="0" i="0" u="none" strike="noStrike">
              <a:solidFill>
                <a:sysClr val="windowText" lastClr="000000"/>
              </a:solidFill>
              <a:effectLst/>
              <a:latin typeface="+mn-lt"/>
              <a:ea typeface="+mn-ea"/>
              <a:cs typeface="+mn-cs"/>
            </a:rPr>
            <a:t>As a result of the above, we are also providing “Same Store” financial information for CEC. Same Store information includes CEOC as if</a:t>
          </a:r>
          <a:r>
            <a:rPr lang="en-US" sz="1100" b="0" i="0" u="none" strike="noStrike" baseline="0">
              <a:solidFill>
                <a:sysClr val="windowText" lastClr="000000"/>
              </a:solidFill>
              <a:effectLst/>
              <a:latin typeface="+mn-lt"/>
              <a:ea typeface="+mn-ea"/>
              <a:cs typeface="+mn-cs"/>
            </a:rPr>
            <a:t> its</a:t>
          </a:r>
          <a:r>
            <a:rPr lang="en-US" sz="1100" b="0" i="0" u="none" strike="noStrike">
              <a:solidFill>
                <a:sysClr val="windowText" lastClr="000000"/>
              </a:solidFill>
              <a:effectLst/>
              <a:latin typeface="+mn-lt"/>
              <a:ea typeface="+mn-ea"/>
              <a:cs typeface="+mn-cs"/>
            </a:rPr>
            <a:t> results were consolidated in all periods and excludes the results of the Horseshoe Baltimore property from all periods. Same Store information is not adjusted</a:t>
          </a:r>
          <a:r>
            <a:rPr lang="en-US" sz="1100" b="0" i="0" u="none" strike="noStrike" baseline="0">
              <a:solidFill>
                <a:sysClr val="windowText" lastClr="000000"/>
              </a:solidFill>
              <a:effectLst/>
              <a:latin typeface="+mn-lt"/>
              <a:ea typeface="+mn-ea"/>
              <a:cs typeface="+mn-cs"/>
            </a:rPr>
            <a:t> for the exclusion of </a:t>
          </a:r>
          <a:r>
            <a:rPr lang="en-US" sz="1100" b="0" i="0">
              <a:solidFill>
                <a:sysClr val="windowText" lastClr="000000"/>
              </a:solidFill>
              <a:effectLst/>
              <a:latin typeface="+mn-lt"/>
              <a:ea typeface="+mn-ea"/>
              <a:cs typeface="+mn-cs"/>
            </a:rPr>
            <a:t>the Ohio Properties. </a:t>
          </a:r>
          <a:r>
            <a:rPr lang="en-US" sz="1100" b="0" i="0" u="none" strike="noStrike">
              <a:solidFill>
                <a:sysClr val="windowText" lastClr="000000"/>
              </a:solidFill>
              <a:effectLst/>
              <a:latin typeface="+mn-lt"/>
              <a:ea typeface="+mn-ea"/>
              <a:cs typeface="+mn-cs"/>
            </a:rPr>
            <a:t>The intent of this information is to illustrate results consistent with the current consolidation structure of CEC. We believe this supplemental information is useful to investors who are trying to understand the results of the entire “Caesars” enterprise, including CEOC, and consistent with the management services provided across the system’s properties, but excluding properties that were consolidated for a portion of the period(s) presented but are no longer consolidated.</a:t>
          </a:r>
          <a:r>
            <a:rPr lang="en-US">
              <a:solidFill>
                <a:sysClr val="windowText" lastClr="000000"/>
              </a:solidFill>
            </a:rPr>
            <a:t> </a:t>
          </a:r>
        </a:p>
        <a:p>
          <a:endParaRPr lang="en-US" sz="1100" b="0" i="0" u="none" strike="noStrike">
            <a:solidFill>
              <a:sysClr val="windowText" lastClr="000000"/>
            </a:solidFill>
            <a:effectLst/>
            <a:latin typeface="+mn-lt"/>
            <a:ea typeface="+mn-ea"/>
            <a:cs typeface="+mn-cs"/>
          </a:endParaRPr>
        </a:p>
        <a:p>
          <a:r>
            <a:rPr lang="en-US" sz="1100" b="0" i="0" u="none" strike="noStrike">
              <a:solidFill>
                <a:sysClr val="windowText" lastClr="000000"/>
              </a:solidFill>
              <a:effectLst/>
              <a:latin typeface="+mn-lt"/>
              <a:ea typeface="+mn-ea"/>
              <a:cs typeface="+mn-cs"/>
            </a:rPr>
            <a:t>This supplemental information is non-GAAP. It is not preferable to GAAP results provided elsewhere in this file, or discussed on the conference call which this data accompanies, but is used by management as an analytical tool to assess the results of all properties owned or managed by a Caesars entity. Additionally, the results are not necessarily indicative of future performance.</a:t>
          </a:r>
          <a:r>
            <a:rPr lang="en-US">
              <a:solidFill>
                <a:sysClr val="windowText" lastClr="000000"/>
              </a:solidFill>
            </a:rPr>
            <a:t> </a:t>
          </a:r>
        </a:p>
        <a:p>
          <a:endParaRPr lang="en-US" sz="1100" b="1" i="0" u="none" strike="noStrike">
            <a:solidFill>
              <a:sysClr val="windowText" lastClr="000000"/>
            </a:solidFill>
            <a:effectLst/>
            <a:latin typeface="+mn-lt"/>
            <a:ea typeface="+mn-ea"/>
            <a:cs typeface="+mn-cs"/>
          </a:endParaRPr>
        </a:p>
        <a:p>
          <a:r>
            <a:rPr lang="en-US" sz="1100" b="1" i="0" u="none" strike="noStrike">
              <a:solidFill>
                <a:sysClr val="windowText" lastClr="000000"/>
              </a:solidFill>
              <a:effectLst/>
              <a:latin typeface="+mn-lt"/>
              <a:ea typeface="+mn-ea"/>
              <a:cs typeface="+mn-cs"/>
            </a:rPr>
            <a:t>Reconciliation of Non-GAAP Information: Notes</a:t>
          </a:r>
          <a:r>
            <a:rPr lang="en-US">
              <a:solidFill>
                <a:sysClr val="windowText" lastClr="000000"/>
              </a:solidFill>
            </a:rPr>
            <a:t> </a:t>
          </a:r>
        </a:p>
        <a:p>
          <a:r>
            <a:rPr lang="en-US" sz="1100" b="0" i="0" u="none" strike="noStrike">
              <a:solidFill>
                <a:sysClr val="windowText" lastClr="000000"/>
              </a:solidFill>
              <a:effectLst/>
              <a:latin typeface="+mn-lt"/>
              <a:ea typeface="+mn-ea"/>
              <a:cs typeface="+mn-cs"/>
            </a:rPr>
            <a:t>Adjusted earnings before interest, taxes, depreciation and amortization (“EBITDAR”) is presented as a measure of the Company’s performance. Adjusted EBITDAR is defined as revenues less operating expenses and is comprised of net income/(loss) before (i) interest expense </a:t>
          </a:r>
          <a:r>
            <a:rPr lang="en-US" sz="1100" b="0" i="0">
              <a:solidFill>
                <a:schemeClr val="dk1"/>
              </a:solidFill>
              <a:effectLst/>
              <a:latin typeface="+mn-lt"/>
              <a:ea typeface="+mn-ea"/>
              <a:cs typeface="+mn-cs"/>
            </a:rPr>
            <a:t>(including</a:t>
          </a:r>
          <a:r>
            <a:rPr lang="en-US" sz="1100" b="0" i="0" baseline="0">
              <a:solidFill>
                <a:schemeClr val="dk1"/>
              </a:solidFill>
              <a:effectLst/>
              <a:latin typeface="+mn-lt"/>
              <a:ea typeface="+mn-ea"/>
              <a:cs typeface="+mn-cs"/>
            </a:rPr>
            <a:t> lease payments)</a:t>
          </a:r>
          <a:r>
            <a:rPr lang="en-US" sz="1100" b="0" i="0" u="none" strike="noStrike">
              <a:solidFill>
                <a:sysClr val="windowText" lastClr="000000"/>
              </a:solidFill>
              <a:effectLst/>
              <a:latin typeface="+mn-lt"/>
              <a:ea typeface="+mn-ea"/>
              <a:cs typeface="+mn-cs"/>
            </a:rPr>
            <a:t>, net of interest capitalized and interest income, (ii) income tax (benefit)/provision, (iii) depreciation and amortization, (iv) corporate expenses, and (v) certain items that we do not consider indicative of its ongoing operating performance at an operating property level.</a:t>
          </a:r>
        </a:p>
        <a:p>
          <a:endParaRPr lang="en-US" sz="1100" b="0" i="0" u="none" strike="noStrike">
            <a:solidFill>
              <a:sysClr val="windowText" lastClr="000000"/>
            </a:solidFill>
            <a:effectLst/>
            <a:latin typeface="+mn-lt"/>
            <a:ea typeface="+mn-ea"/>
            <a:cs typeface="+mn-cs"/>
          </a:endParaRPr>
        </a:p>
        <a:p>
          <a:r>
            <a:rPr lang="en-US" sz="1100" b="0" i="0" u="none" strike="noStrike">
              <a:solidFill>
                <a:sysClr val="windowText" lastClr="000000"/>
              </a:solidFill>
              <a:effectLst/>
              <a:latin typeface="+mn-lt"/>
              <a:ea typeface="+mn-ea"/>
              <a:cs typeface="+mn-cs"/>
            </a:rPr>
            <a:t>In evaluating Adjusted EBITDAR you should be aware that, in the future, we may incur expenses that are the same or similar to some of the adjustments in this presentation. The presentation of Adjusted EBITDAR should not be construed as an inference that future results will be unaffected by unusual or unexpected items.</a:t>
          </a:r>
        </a:p>
        <a:p>
          <a:endParaRPr lang="en-US" sz="1100" b="0" i="0" u="none" strike="noStrike">
            <a:solidFill>
              <a:sysClr val="windowText" lastClr="000000"/>
            </a:solidFill>
            <a:effectLst/>
            <a:latin typeface="+mn-lt"/>
            <a:ea typeface="+mn-ea"/>
            <a:cs typeface="+mn-cs"/>
          </a:endParaRPr>
        </a:p>
        <a:p>
          <a:r>
            <a:rPr lang="en-US" sz="1100" b="0" i="0" u="none" strike="noStrike">
              <a:solidFill>
                <a:sysClr val="windowText" lastClr="000000"/>
              </a:solidFill>
              <a:effectLst/>
              <a:latin typeface="+mn-lt"/>
              <a:ea typeface="+mn-ea"/>
              <a:cs typeface="+mn-cs"/>
            </a:rPr>
            <a:t>Adjusted EBITDAR is a non-GAAP financial measure commonly used in our industry and should not be construed as an alternative to net income/(loss) as an indicator of operating performance or as an alternative to cash flow provided by operating activities as a measure of liquidity (as determined in accordance with generally accepted accounting principles, “GAAP”). Adjusted EBITDAR may not be comparable to similarly titled measures reported by other companies within the industry. Adjusted EBITDAR is included because management uses Adjusted EBITDAR to measure performance and allocate resources, and believes that Adjusted EBITDAR provides investors with additional information consistent with that used by management. </a:t>
          </a:r>
          <a:r>
            <a:rPr lang="en-US">
              <a:solidFill>
                <a:sysClr val="windowText" lastClr="000000"/>
              </a:solidFill>
            </a:rPr>
            <a:t> </a:t>
          </a:r>
        </a:p>
        <a:p>
          <a:endParaRPr lang="en-US" sz="1100" b="0" i="0" u="none" strike="noStrike">
            <a:solidFill>
              <a:sysClr val="windowText" lastClr="000000"/>
            </a:solidFill>
            <a:effectLst/>
            <a:latin typeface="+mn-lt"/>
            <a:ea typeface="+mn-ea"/>
            <a:cs typeface="+mn-cs"/>
          </a:endParaRPr>
        </a:p>
        <a:p>
          <a:r>
            <a:rPr lang="en-US" sz="1100" b="0" i="0" u="none" strike="noStrike">
              <a:solidFill>
                <a:sysClr val="windowText" lastClr="000000"/>
              </a:solidFill>
              <a:effectLst/>
              <a:latin typeface="+mn-lt"/>
              <a:ea typeface="+mn-ea"/>
              <a:cs typeface="+mn-cs"/>
            </a:rPr>
            <a:t>The table titled "Non-GAAP Reconciliation - Adjusted EBITDAR" reconciles net income/(loss) attributable to the companies presented to Adjusted EBITDAR for the periods indicated.</a:t>
          </a:r>
          <a:r>
            <a:rPr lang="en-US">
              <a:solidFill>
                <a:sysClr val="windowText" lastClr="000000"/>
              </a:solidFill>
            </a:rPr>
            <a:t> </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ulsanteamsite.novelis.biz/windows/TEMP/Treasury/Forex/FX%20rpt_jan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rysambert002\My%20Documents\1%20-%20Missions\0%20Rainwater%20-%20Harvest%20Partners\2%20-%20Information\Levlad\COGS-FY%202003%20SUMMARY%20PRIVATE%20LAB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_alcom"/>
      <sheetName val="analysis_alcom"/>
      <sheetName val="completed_alcom"/>
      <sheetName val="outstanding_alcom"/>
      <sheetName val="rate"/>
      <sheetName val="summary_aesb"/>
      <sheetName val="analysis_aesb"/>
      <sheetName val="outstanding_aesb"/>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SUM"/>
      <sheetName val="PLP"/>
      <sheetName val="SMP"/>
      <sheetName val="MMP"/>
      <sheetName val="SCGPR"/>
      <sheetName val="BASC"/>
      <sheetName val="NPS"/>
      <sheetName val="YTDSC"/>
      <sheetName val="CUSTOMER"/>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99CAE-5B8F-42EE-B30B-41E957A5D499}">
  <sheetPr>
    <pageSetUpPr fitToPage="1"/>
  </sheetPr>
  <dimension ref="A52:A53"/>
  <sheetViews>
    <sheetView tabSelected="1" view="pageBreakPreview" zoomScale="130" zoomScaleNormal="55" zoomScaleSheetLayoutView="130" workbookViewId="0">
      <selection activeCell="B3" sqref="B3"/>
    </sheetView>
  </sheetViews>
  <sheetFormatPr defaultColWidth="125.140625" defaultRowHeight="12" x14ac:dyDescent="0.2"/>
  <cols>
    <col min="1" max="1" width="101.5703125" style="1" customWidth="1"/>
    <col min="2" max="16384" width="125.140625" style="1"/>
  </cols>
  <sheetData>
    <row r="52" ht="47.25" customHeight="1" x14ac:dyDescent="0.2"/>
    <row r="53" ht="47.25" customHeight="1" x14ac:dyDescent="0.2"/>
  </sheetData>
  <pageMargins left="0.7" right="0.7" top="0.75" bottom="0.75" header="0.3" footer="0.3"/>
  <pageSetup scale="99" orientation="portrait" r:id="rId1"/>
  <headerFooter scaleWithDoc="0">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2A8ED-1494-49E6-8ACB-BD777B1C082E}">
  <sheetPr>
    <tabColor rgb="FF00FF00"/>
  </sheetPr>
  <dimension ref="A1:AH134"/>
  <sheetViews>
    <sheetView view="pageBreakPreview" zoomScaleNormal="100" zoomScaleSheetLayoutView="100" workbookViewId="0">
      <pane xSplit="2" ySplit="18" topLeftCell="C19" activePane="bottomRight" state="frozen"/>
      <selection activeCell="B2" sqref="B2:U2"/>
      <selection pane="topRight" activeCell="B2" sqref="B2:U2"/>
      <selection pane="bottomLeft" activeCell="B2" sqref="B2:U2"/>
      <selection pane="bottomRight" activeCell="B12" sqref="B12"/>
    </sheetView>
  </sheetViews>
  <sheetFormatPr defaultRowHeight="11.25" outlineLevelRow="1" outlineLevelCol="1" x14ac:dyDescent="0.2"/>
  <cols>
    <col min="1" max="1" width="9.140625" style="39" hidden="1" customWidth="1" outlineLevel="1"/>
    <col min="2" max="2" width="43.85546875" style="39" customWidth="1" collapsed="1"/>
    <col min="3" max="3" width="10.140625" style="39" customWidth="1"/>
    <col min="4" max="4" width="0.7109375" style="39" customWidth="1"/>
    <col min="5" max="5" width="10.140625" style="39" customWidth="1"/>
    <col min="6" max="6" width="0.7109375" style="39" customWidth="1"/>
    <col min="7" max="7" width="10.140625" style="39" customWidth="1"/>
    <col min="8" max="8" width="0.7109375" style="39" customWidth="1"/>
    <col min="9" max="9" width="10.140625" style="39" customWidth="1"/>
    <col min="10" max="10" width="0.7109375" style="39" customWidth="1"/>
    <col min="11" max="11" width="10.140625" style="42" customWidth="1"/>
    <col min="12" max="12" width="2.28515625" style="39" customWidth="1"/>
    <col min="13" max="13" width="10.140625" style="39" customWidth="1"/>
    <col min="14" max="14" width="0.7109375" style="39" customWidth="1"/>
    <col min="15" max="15" width="10.140625" style="39" customWidth="1"/>
    <col min="16" max="16" width="0.7109375" style="39" customWidth="1"/>
    <col min="17" max="17" width="10.140625" style="39" customWidth="1"/>
    <col min="18" max="18" width="0.7109375" style="39" customWidth="1"/>
    <col min="19" max="19" width="10.140625" style="39" customWidth="1"/>
    <col min="20" max="20" width="0.7109375" style="39" customWidth="1"/>
    <col min="21" max="21" width="10.140625" style="39" customWidth="1"/>
    <col min="22" max="22" width="2.28515625" style="39" customWidth="1"/>
    <col min="23" max="23" width="10.140625" style="39" customWidth="1"/>
    <col min="24" max="24" width="0.7109375" style="39" customWidth="1"/>
    <col min="25" max="25" width="10.140625" style="39" customWidth="1"/>
    <col min="26" max="26" width="0.7109375" style="39" customWidth="1"/>
    <col min="27" max="27" width="10.140625" style="39" customWidth="1"/>
    <col min="28" max="28" width="0.7109375" style="39" customWidth="1"/>
    <col min="29" max="29" width="10.140625" style="39" customWidth="1"/>
    <col min="30" max="30" width="0.7109375" style="39" customWidth="1"/>
    <col min="31" max="31" width="10.140625" style="39" customWidth="1"/>
    <col min="32" max="16384" width="9.140625" style="39"/>
  </cols>
  <sheetData>
    <row r="1" spans="1:31" hidden="1" outlineLevel="1" x14ac:dyDescent="0.2">
      <c r="K1" s="39"/>
    </row>
    <row r="2" spans="1:31" hidden="1" outlineLevel="1" x14ac:dyDescent="0.2">
      <c r="K2" s="39"/>
    </row>
    <row r="3" spans="1:31" hidden="1" outlineLevel="1" x14ac:dyDescent="0.2">
      <c r="K3" s="39"/>
    </row>
    <row r="4" spans="1:31" hidden="1" outlineLevel="1" x14ac:dyDescent="0.2">
      <c r="K4" s="39"/>
    </row>
    <row r="5" spans="1:31" hidden="1" outlineLevel="1" x14ac:dyDescent="0.2">
      <c r="K5" s="39"/>
    </row>
    <row r="6" spans="1:31" hidden="1" outlineLevel="1" x14ac:dyDescent="0.2">
      <c r="K6" s="39"/>
    </row>
    <row r="7" spans="1:31" hidden="1" outlineLevel="1" x14ac:dyDescent="0.2">
      <c r="K7" s="39"/>
    </row>
    <row r="8" spans="1:31" hidden="1" outlineLevel="1" x14ac:dyDescent="0.2">
      <c r="K8" s="39"/>
    </row>
    <row r="9" spans="1:31" hidden="1" outlineLevel="1" x14ac:dyDescent="0.2">
      <c r="K9" s="39"/>
    </row>
    <row r="10" spans="1:31" hidden="1" outlineLevel="1" x14ac:dyDescent="0.2">
      <c r="K10" s="39"/>
    </row>
    <row r="11" spans="1:31" s="40" customFormat="1" hidden="1" outlineLevel="1" x14ac:dyDescent="0.2">
      <c r="A11" s="40">
        <f t="shared" ref="A11:AE11" si="0">COLUMN(A2)</f>
        <v>1</v>
      </c>
      <c r="B11" s="40">
        <f t="shared" si="0"/>
        <v>2</v>
      </c>
      <c r="C11" s="40">
        <f t="shared" si="0"/>
        <v>3</v>
      </c>
      <c r="D11" s="40">
        <f t="shared" si="0"/>
        <v>4</v>
      </c>
      <c r="E11" s="40">
        <f t="shared" si="0"/>
        <v>5</v>
      </c>
      <c r="F11" s="40">
        <f t="shared" si="0"/>
        <v>6</v>
      </c>
      <c r="G11" s="40">
        <f t="shared" si="0"/>
        <v>7</v>
      </c>
      <c r="H11" s="40">
        <f t="shared" si="0"/>
        <v>8</v>
      </c>
      <c r="I11" s="40">
        <f t="shared" si="0"/>
        <v>9</v>
      </c>
      <c r="J11" s="40">
        <f t="shared" si="0"/>
        <v>10</v>
      </c>
      <c r="K11" s="40">
        <f t="shared" si="0"/>
        <v>11</v>
      </c>
      <c r="M11" s="40">
        <f t="shared" si="0"/>
        <v>13</v>
      </c>
      <c r="N11" s="40">
        <f t="shared" si="0"/>
        <v>14</v>
      </c>
      <c r="O11" s="40">
        <f t="shared" si="0"/>
        <v>15</v>
      </c>
      <c r="P11" s="40">
        <f t="shared" si="0"/>
        <v>16</v>
      </c>
      <c r="Q11" s="40">
        <f t="shared" si="0"/>
        <v>17</v>
      </c>
      <c r="R11" s="40">
        <f t="shared" si="0"/>
        <v>18</v>
      </c>
      <c r="S11" s="40">
        <f t="shared" si="0"/>
        <v>19</v>
      </c>
      <c r="T11" s="40">
        <f t="shared" si="0"/>
        <v>20</v>
      </c>
      <c r="U11" s="40">
        <f t="shared" si="0"/>
        <v>21</v>
      </c>
      <c r="W11" s="40">
        <f t="shared" si="0"/>
        <v>23</v>
      </c>
      <c r="X11" s="40">
        <f t="shared" si="0"/>
        <v>24</v>
      </c>
      <c r="Y11" s="40">
        <f t="shared" si="0"/>
        <v>25</v>
      </c>
      <c r="Z11" s="40">
        <f t="shared" si="0"/>
        <v>26</v>
      </c>
      <c r="AA11" s="40">
        <f t="shared" si="0"/>
        <v>27</v>
      </c>
      <c r="AB11" s="40">
        <f t="shared" si="0"/>
        <v>28</v>
      </c>
      <c r="AC11" s="40">
        <f t="shared" si="0"/>
        <v>29</v>
      </c>
      <c r="AD11" s="40">
        <f t="shared" si="0"/>
        <v>30</v>
      </c>
      <c r="AE11" s="40">
        <f t="shared" si="0"/>
        <v>31</v>
      </c>
    </row>
    <row r="12" spans="1:31" s="40" customFormat="1" ht="12" collapsed="1" x14ac:dyDescent="0.2">
      <c r="B12" s="65" t="s">
        <v>0</v>
      </c>
    </row>
    <row r="13" spans="1:31" s="40" customFormat="1" ht="12" x14ac:dyDescent="0.2">
      <c r="B13" s="65" t="s">
        <v>28</v>
      </c>
    </row>
    <row r="14" spans="1:31" s="40" customFormat="1" ht="12" x14ac:dyDescent="0.2">
      <c r="B14" s="65" t="s">
        <v>41</v>
      </c>
    </row>
    <row r="15" spans="1:31" s="40" customFormat="1" ht="12" x14ac:dyDescent="0.2">
      <c r="B15" s="65" t="s">
        <v>3</v>
      </c>
    </row>
    <row r="16" spans="1:31" x14ac:dyDescent="0.2">
      <c r="L16" s="40"/>
      <c r="V16" s="40"/>
    </row>
    <row r="17" spans="1:34" ht="11.25" customHeight="1" x14ac:dyDescent="0.2">
      <c r="C17" s="82" t="s">
        <v>81</v>
      </c>
      <c r="D17" s="82"/>
      <c r="E17" s="82"/>
      <c r="F17" s="82"/>
      <c r="G17" s="82"/>
      <c r="H17" s="82"/>
      <c r="I17" s="82"/>
      <c r="J17" s="82"/>
      <c r="K17" s="82"/>
      <c r="L17" s="40"/>
      <c r="M17" s="83" t="s">
        <v>82</v>
      </c>
      <c r="N17" s="83"/>
      <c r="O17" s="83"/>
      <c r="P17" s="83"/>
      <c r="Q17" s="83"/>
      <c r="R17" s="83"/>
      <c r="S17" s="83"/>
      <c r="T17" s="83"/>
      <c r="U17" s="83"/>
      <c r="V17" s="40"/>
      <c r="W17" s="84" t="s">
        <v>55</v>
      </c>
      <c r="X17" s="84"/>
      <c r="Y17" s="84"/>
      <c r="Z17" s="84"/>
      <c r="AA17" s="84"/>
      <c r="AB17" s="84"/>
      <c r="AC17" s="84"/>
      <c r="AD17" s="84"/>
      <c r="AE17" s="84"/>
    </row>
    <row r="18" spans="1:34" x14ac:dyDescent="0.2">
      <c r="B18" s="4" t="s">
        <v>44</v>
      </c>
      <c r="C18" s="43" t="s">
        <v>56</v>
      </c>
      <c r="D18" s="44"/>
      <c r="E18" s="43" t="s">
        <v>57</v>
      </c>
      <c r="F18" s="44"/>
      <c r="G18" s="43" t="s">
        <v>58</v>
      </c>
      <c r="H18" s="44"/>
      <c r="I18" s="43" t="s">
        <v>59</v>
      </c>
      <c r="J18" s="66"/>
      <c r="K18" s="45" t="s">
        <v>60</v>
      </c>
      <c r="L18" s="40"/>
      <c r="M18" s="46" t="s">
        <v>56</v>
      </c>
      <c r="N18" s="44"/>
      <c r="O18" s="46" t="s">
        <v>57</v>
      </c>
      <c r="P18" s="44"/>
      <c r="Q18" s="46" t="s">
        <v>58</v>
      </c>
      <c r="R18" s="44"/>
      <c r="S18" s="46" t="s">
        <v>59</v>
      </c>
      <c r="T18" s="66"/>
      <c r="U18" s="46" t="s">
        <v>60</v>
      </c>
      <c r="V18" s="40"/>
      <c r="W18" s="48" t="s">
        <v>56</v>
      </c>
      <c r="X18" s="67"/>
      <c r="Y18" s="48" t="s">
        <v>57</v>
      </c>
      <c r="Z18" s="67"/>
      <c r="AA18" s="48" t="s">
        <v>58</v>
      </c>
      <c r="AB18" s="67"/>
      <c r="AC18" s="48" t="s">
        <v>59</v>
      </c>
      <c r="AD18" s="68"/>
      <c r="AE18" s="50" t="s">
        <v>60</v>
      </c>
    </row>
    <row r="19" spans="1:34" x14ac:dyDescent="0.2">
      <c r="B19" s="51" t="s">
        <v>61</v>
      </c>
      <c r="D19" s="52"/>
      <c r="F19" s="52"/>
      <c r="H19" s="52"/>
      <c r="J19" s="52"/>
      <c r="L19" s="40"/>
      <c r="N19" s="52"/>
      <c r="P19" s="52"/>
      <c r="R19" s="52"/>
      <c r="T19" s="52"/>
      <c r="V19" s="40"/>
      <c r="X19" s="52"/>
      <c r="Z19" s="52"/>
      <c r="AB19" s="52"/>
      <c r="AD19" s="52"/>
    </row>
    <row r="20" spans="1:34" x14ac:dyDescent="0.2">
      <c r="B20" s="53" t="s">
        <v>8</v>
      </c>
    </row>
    <row r="21" spans="1:34" x14ac:dyDescent="0.2">
      <c r="B21" s="54" t="s">
        <v>9</v>
      </c>
      <c r="C21" s="55">
        <v>282</v>
      </c>
      <c r="E21" s="55">
        <v>291</v>
      </c>
      <c r="G21" s="55">
        <v>281</v>
      </c>
      <c r="I21" s="55">
        <v>294</v>
      </c>
      <c r="K21" s="55">
        <v>1148</v>
      </c>
      <c r="L21" s="42"/>
      <c r="M21" s="55">
        <v>186</v>
      </c>
      <c r="O21" s="55">
        <v>196</v>
      </c>
      <c r="Q21" s="55">
        <v>192</v>
      </c>
      <c r="S21" s="55">
        <v>200</v>
      </c>
      <c r="T21" s="55"/>
      <c r="U21" s="55">
        <v>774</v>
      </c>
      <c r="W21" s="55">
        <f t="shared" ref="W21:W26" si="1">M21-C21</f>
        <v>-96</v>
      </c>
      <c r="Y21" s="55">
        <f t="shared" ref="Y21:Y26" si="2">O21-E21</f>
        <v>-95</v>
      </c>
      <c r="AA21" s="55">
        <f t="shared" ref="AA21:AA26" si="3">Q21-G21</f>
        <v>-89</v>
      </c>
      <c r="AC21" s="55">
        <f t="shared" ref="AC21:AC26" si="4">S21-I21</f>
        <v>-94</v>
      </c>
      <c r="AE21" s="56">
        <f>U21-K21</f>
        <v>-374</v>
      </c>
      <c r="AH21" s="39" t="s">
        <v>62</v>
      </c>
    </row>
    <row r="22" spans="1:34" x14ac:dyDescent="0.2">
      <c r="B22" s="54" t="s">
        <v>10</v>
      </c>
      <c r="C22" s="42">
        <v>155</v>
      </c>
      <c r="E22" s="42">
        <v>153</v>
      </c>
      <c r="G22" s="42">
        <v>149</v>
      </c>
      <c r="I22" s="42">
        <v>146</v>
      </c>
      <c r="K22" s="42">
        <v>603</v>
      </c>
      <c r="L22" s="42"/>
      <c r="M22" s="42">
        <v>163</v>
      </c>
      <c r="O22" s="42">
        <v>161</v>
      </c>
      <c r="Q22" s="42">
        <v>155</v>
      </c>
      <c r="S22" s="42">
        <v>152</v>
      </c>
      <c r="U22" s="42">
        <v>631</v>
      </c>
      <c r="V22" s="42"/>
      <c r="W22" s="42">
        <f t="shared" si="1"/>
        <v>8</v>
      </c>
      <c r="Y22" s="42">
        <f t="shared" si="2"/>
        <v>8</v>
      </c>
      <c r="AA22" s="42">
        <f t="shared" si="3"/>
        <v>6</v>
      </c>
      <c r="AC22" s="42">
        <f t="shared" si="4"/>
        <v>6</v>
      </c>
      <c r="AE22" s="42">
        <f t="shared" ref="AE22:AE83" si="5">U22-K22</f>
        <v>28</v>
      </c>
      <c r="AF22" s="42"/>
    </row>
    <row r="23" spans="1:34" x14ac:dyDescent="0.2">
      <c r="B23" s="54" t="s">
        <v>11</v>
      </c>
      <c r="C23" s="42">
        <v>197</v>
      </c>
      <c r="E23" s="42">
        <v>199</v>
      </c>
      <c r="G23" s="42">
        <v>198</v>
      </c>
      <c r="I23" s="42">
        <v>190</v>
      </c>
      <c r="K23" s="42">
        <v>784</v>
      </c>
      <c r="L23" s="42"/>
      <c r="M23" s="42">
        <v>200</v>
      </c>
      <c r="O23" s="42">
        <v>203</v>
      </c>
      <c r="Q23" s="42">
        <v>202</v>
      </c>
      <c r="S23" s="42">
        <v>195</v>
      </c>
      <c r="U23" s="42">
        <v>800</v>
      </c>
      <c r="V23" s="42"/>
      <c r="W23" s="42">
        <f t="shared" si="1"/>
        <v>3</v>
      </c>
      <c r="Y23" s="42">
        <f t="shared" si="2"/>
        <v>4</v>
      </c>
      <c r="AA23" s="42">
        <f t="shared" si="3"/>
        <v>4</v>
      </c>
      <c r="AC23" s="42">
        <f t="shared" si="4"/>
        <v>5</v>
      </c>
      <c r="AE23" s="42">
        <f t="shared" si="5"/>
        <v>16</v>
      </c>
      <c r="AF23" s="42"/>
    </row>
    <row r="24" spans="1:34" x14ac:dyDescent="0.2">
      <c r="B24" s="54" t="s">
        <v>12</v>
      </c>
      <c r="C24" s="42">
        <v>104</v>
      </c>
      <c r="E24" s="42">
        <v>117</v>
      </c>
      <c r="G24" s="42">
        <v>120</v>
      </c>
      <c r="I24" s="42">
        <v>105</v>
      </c>
      <c r="K24" s="42">
        <v>446</v>
      </c>
      <c r="L24" s="42"/>
      <c r="M24" s="42">
        <v>97</v>
      </c>
      <c r="O24" s="42">
        <v>110</v>
      </c>
      <c r="Q24" s="42">
        <v>112</v>
      </c>
      <c r="S24" s="42">
        <v>98</v>
      </c>
      <c r="U24" s="42">
        <v>417</v>
      </c>
      <c r="V24" s="42"/>
      <c r="W24" s="42">
        <f t="shared" si="1"/>
        <v>-7</v>
      </c>
      <c r="Y24" s="42">
        <f t="shared" si="2"/>
        <v>-7</v>
      </c>
      <c r="AA24" s="42">
        <f t="shared" si="3"/>
        <v>-8</v>
      </c>
      <c r="AC24" s="42">
        <f t="shared" si="4"/>
        <v>-7</v>
      </c>
      <c r="AE24" s="42">
        <f t="shared" si="5"/>
        <v>-29</v>
      </c>
      <c r="AF24" s="42"/>
    </row>
    <row r="25" spans="1:34" x14ac:dyDescent="0.2">
      <c r="B25" s="54" t="s">
        <v>13</v>
      </c>
      <c r="C25" s="42">
        <v>0</v>
      </c>
      <c r="E25" s="42">
        <v>0</v>
      </c>
      <c r="G25" s="42">
        <v>0</v>
      </c>
      <c r="I25" s="42">
        <v>0</v>
      </c>
      <c r="K25" s="42">
        <v>0</v>
      </c>
      <c r="L25" s="42"/>
      <c r="M25" s="42">
        <v>0</v>
      </c>
      <c r="O25" s="42">
        <v>0</v>
      </c>
      <c r="Q25" s="42">
        <v>0</v>
      </c>
      <c r="S25" s="42">
        <v>0</v>
      </c>
      <c r="U25" s="42">
        <v>0</v>
      </c>
      <c r="V25" s="42"/>
      <c r="W25" s="42">
        <f t="shared" si="1"/>
        <v>0</v>
      </c>
      <c r="Y25" s="42">
        <f t="shared" si="2"/>
        <v>0</v>
      </c>
      <c r="AA25" s="42">
        <f t="shared" si="3"/>
        <v>0</v>
      </c>
      <c r="AC25" s="42">
        <f t="shared" si="4"/>
        <v>0</v>
      </c>
      <c r="AE25" s="42">
        <f t="shared" si="5"/>
        <v>0</v>
      </c>
      <c r="AF25" s="42"/>
    </row>
    <row r="26" spans="1:34" x14ac:dyDescent="0.2">
      <c r="B26" s="54" t="s">
        <v>14</v>
      </c>
      <c r="C26" s="42">
        <v>-95</v>
      </c>
      <c r="E26" s="42">
        <v>-88</v>
      </c>
      <c r="G26" s="42">
        <v>-83</v>
      </c>
      <c r="I26" s="42">
        <v>-90</v>
      </c>
      <c r="K26" s="42">
        <v>-356</v>
      </c>
      <c r="L26" s="42"/>
      <c r="M26" s="42">
        <v>0</v>
      </c>
      <c r="O26" s="42">
        <v>0</v>
      </c>
      <c r="Q26" s="42">
        <v>0</v>
      </c>
      <c r="S26" s="42">
        <v>0</v>
      </c>
      <c r="U26" s="42">
        <v>0</v>
      </c>
      <c r="V26" s="42"/>
      <c r="W26" s="42">
        <f t="shared" si="1"/>
        <v>95</v>
      </c>
      <c r="Y26" s="42">
        <f t="shared" si="2"/>
        <v>88</v>
      </c>
      <c r="AA26" s="42">
        <f t="shared" si="3"/>
        <v>83</v>
      </c>
      <c r="AC26" s="42">
        <f t="shared" si="4"/>
        <v>90</v>
      </c>
      <c r="AE26" s="42">
        <f t="shared" si="5"/>
        <v>356</v>
      </c>
      <c r="AF26" s="42"/>
    </row>
    <row r="27" spans="1:34" x14ac:dyDescent="0.2">
      <c r="A27" s="39">
        <v>7</v>
      </c>
      <c r="B27" s="57" t="s">
        <v>15</v>
      </c>
      <c r="C27" s="58">
        <v>643</v>
      </c>
      <c r="E27" s="58">
        <v>672</v>
      </c>
      <c r="G27" s="58">
        <v>665</v>
      </c>
      <c r="I27" s="58">
        <v>645</v>
      </c>
      <c r="K27" s="58">
        <v>2625</v>
      </c>
      <c r="L27" s="42"/>
      <c r="M27" s="58">
        <v>646</v>
      </c>
      <c r="O27" s="58">
        <v>670</v>
      </c>
      <c r="Q27" s="58">
        <v>661</v>
      </c>
      <c r="S27" s="58">
        <v>645</v>
      </c>
      <c r="U27" s="58">
        <v>2622</v>
      </c>
      <c r="V27" s="42"/>
      <c r="W27" s="58">
        <f>SUM(W21:W26)</f>
        <v>3</v>
      </c>
      <c r="Y27" s="58">
        <f>SUM(Y21:Y26)</f>
        <v>-2</v>
      </c>
      <c r="AA27" s="58">
        <f>SUM(AA21:AA26)</f>
        <v>-4</v>
      </c>
      <c r="AC27" s="58">
        <f>SUM(AC21:AC26)</f>
        <v>0</v>
      </c>
      <c r="AE27" s="58">
        <f t="shared" si="5"/>
        <v>-3</v>
      </c>
      <c r="AF27" s="42"/>
    </row>
    <row r="28" spans="1:34" x14ac:dyDescent="0.2">
      <c r="B28" s="53" t="s">
        <v>16</v>
      </c>
      <c r="C28" s="42"/>
      <c r="E28" s="42"/>
      <c r="G28" s="42"/>
      <c r="I28" s="42"/>
      <c r="L28" s="42"/>
      <c r="M28" s="42"/>
      <c r="O28" s="42"/>
      <c r="Q28" s="42"/>
      <c r="S28" s="42"/>
      <c r="U28" s="42"/>
      <c r="V28" s="42"/>
      <c r="W28" s="42"/>
      <c r="Y28" s="42"/>
      <c r="AA28" s="42"/>
      <c r="AC28" s="42"/>
      <c r="AE28" s="42"/>
      <c r="AF28" s="42"/>
    </row>
    <row r="29" spans="1:34" x14ac:dyDescent="0.2">
      <c r="B29" s="54" t="s">
        <v>17</v>
      </c>
      <c r="C29" s="42"/>
      <c r="E29" s="42"/>
      <c r="G29" s="42"/>
      <c r="I29" s="42"/>
      <c r="L29" s="42"/>
      <c r="M29" s="42"/>
      <c r="O29" s="42"/>
      <c r="Q29" s="42"/>
      <c r="S29" s="42"/>
      <c r="U29" s="42"/>
      <c r="V29" s="42"/>
      <c r="W29" s="42"/>
      <c r="Y29" s="42"/>
      <c r="AA29" s="42"/>
      <c r="AC29" s="42"/>
      <c r="AE29" s="42"/>
      <c r="AF29" s="42"/>
    </row>
    <row r="30" spans="1:34" x14ac:dyDescent="0.2">
      <c r="B30" s="59" t="s">
        <v>18</v>
      </c>
      <c r="C30" s="42">
        <v>142</v>
      </c>
      <c r="E30" s="42">
        <v>137</v>
      </c>
      <c r="G30" s="42">
        <v>136</v>
      </c>
      <c r="I30" s="42">
        <v>140</v>
      </c>
      <c r="K30" s="42">
        <v>555</v>
      </c>
      <c r="L30" s="42"/>
      <c r="M30" s="42">
        <v>108</v>
      </c>
      <c r="O30" s="42">
        <v>99</v>
      </c>
      <c r="Q30" s="42">
        <v>101</v>
      </c>
      <c r="S30" s="42">
        <v>104</v>
      </c>
      <c r="U30" s="42">
        <v>412</v>
      </c>
      <c r="V30" s="42"/>
      <c r="W30" s="42">
        <f t="shared" ref="W30:W37" si="6">M30-C30</f>
        <v>-34</v>
      </c>
      <c r="Y30" s="42">
        <f t="shared" ref="Y30:Y37" si="7">O30-E30</f>
        <v>-38</v>
      </c>
      <c r="AA30" s="42">
        <f t="shared" ref="AA30:AA37" si="8">Q30-G30</f>
        <v>-35</v>
      </c>
      <c r="AC30" s="42">
        <f t="shared" ref="AC30:AC37" si="9">S30-I30</f>
        <v>-36</v>
      </c>
      <c r="AE30" s="42">
        <f t="shared" si="5"/>
        <v>-143</v>
      </c>
      <c r="AF30" s="42"/>
    </row>
    <row r="31" spans="1:34" x14ac:dyDescent="0.2">
      <c r="B31" s="59" t="s">
        <v>19</v>
      </c>
      <c r="C31" s="42">
        <v>77</v>
      </c>
      <c r="E31" s="42">
        <v>81</v>
      </c>
      <c r="G31" s="42">
        <v>81</v>
      </c>
      <c r="I31" s="42">
        <v>77</v>
      </c>
      <c r="K31" s="42">
        <v>316</v>
      </c>
      <c r="L31" s="42"/>
      <c r="M31" s="42">
        <v>109</v>
      </c>
      <c r="O31" s="42">
        <v>111</v>
      </c>
      <c r="Q31" s="42">
        <v>108</v>
      </c>
      <c r="S31" s="42">
        <v>108</v>
      </c>
      <c r="U31" s="42">
        <v>436</v>
      </c>
      <c r="V31" s="42"/>
      <c r="W31" s="42">
        <f t="shared" si="6"/>
        <v>32</v>
      </c>
      <c r="Y31" s="42">
        <f t="shared" si="7"/>
        <v>30</v>
      </c>
      <c r="AA31" s="42">
        <f t="shared" si="8"/>
        <v>27</v>
      </c>
      <c r="AC31" s="42">
        <f t="shared" si="9"/>
        <v>31</v>
      </c>
      <c r="AE31" s="42">
        <f t="shared" si="5"/>
        <v>120</v>
      </c>
      <c r="AF31" s="42"/>
    </row>
    <row r="32" spans="1:34" x14ac:dyDescent="0.2">
      <c r="B32" s="59" t="s">
        <v>20</v>
      </c>
      <c r="C32" s="42">
        <v>54</v>
      </c>
      <c r="E32" s="42">
        <v>56</v>
      </c>
      <c r="G32" s="42">
        <v>59</v>
      </c>
      <c r="I32" s="42">
        <v>54</v>
      </c>
      <c r="K32" s="42">
        <v>223</v>
      </c>
      <c r="L32" s="42"/>
      <c r="M32" s="42">
        <v>65</v>
      </c>
      <c r="O32" s="42">
        <v>66</v>
      </c>
      <c r="Q32" s="42">
        <v>70</v>
      </c>
      <c r="S32" s="42">
        <v>66</v>
      </c>
      <c r="U32" s="42">
        <v>267</v>
      </c>
      <c r="V32" s="42"/>
      <c r="W32" s="42">
        <f t="shared" si="6"/>
        <v>11</v>
      </c>
      <c r="Y32" s="42">
        <f t="shared" si="7"/>
        <v>10</v>
      </c>
      <c r="AA32" s="42">
        <f t="shared" si="8"/>
        <v>11</v>
      </c>
      <c r="AC32" s="42">
        <f t="shared" si="9"/>
        <v>12</v>
      </c>
      <c r="AE32" s="42">
        <f t="shared" si="5"/>
        <v>44</v>
      </c>
      <c r="AF32" s="42"/>
    </row>
    <row r="33" spans="1:32" x14ac:dyDescent="0.2">
      <c r="B33" s="60" t="s">
        <v>21</v>
      </c>
      <c r="C33" s="42">
        <v>158</v>
      </c>
      <c r="E33" s="42">
        <v>163</v>
      </c>
      <c r="G33" s="42">
        <v>174</v>
      </c>
      <c r="I33" s="42">
        <v>156</v>
      </c>
      <c r="K33" s="42">
        <v>651</v>
      </c>
      <c r="L33" s="42"/>
      <c r="M33" s="42">
        <v>152</v>
      </c>
      <c r="O33" s="42">
        <v>158</v>
      </c>
      <c r="Q33" s="42">
        <v>168</v>
      </c>
      <c r="S33" s="42">
        <v>149</v>
      </c>
      <c r="U33" s="42">
        <v>627</v>
      </c>
      <c r="V33" s="42"/>
      <c r="W33" s="42">
        <f t="shared" si="6"/>
        <v>-6</v>
      </c>
      <c r="Y33" s="42">
        <f t="shared" si="7"/>
        <v>-5</v>
      </c>
      <c r="AA33" s="42">
        <f t="shared" si="8"/>
        <v>-6</v>
      </c>
      <c r="AC33" s="42">
        <f t="shared" si="9"/>
        <v>-7</v>
      </c>
      <c r="AE33" s="42">
        <f t="shared" si="5"/>
        <v>-24</v>
      </c>
      <c r="AF33" s="42"/>
    </row>
    <row r="34" spans="1:32" x14ac:dyDescent="0.2">
      <c r="B34" s="60" t="s">
        <v>22</v>
      </c>
      <c r="C34" s="42">
        <v>0</v>
      </c>
      <c r="E34" s="42">
        <v>0</v>
      </c>
      <c r="G34" s="42">
        <v>0</v>
      </c>
      <c r="I34" s="42">
        <v>0</v>
      </c>
      <c r="K34" s="42">
        <v>0</v>
      </c>
      <c r="L34" s="42"/>
      <c r="M34" s="42">
        <v>0</v>
      </c>
      <c r="O34" s="42">
        <v>0</v>
      </c>
      <c r="Q34" s="42">
        <v>0</v>
      </c>
      <c r="S34" s="42">
        <v>0</v>
      </c>
      <c r="U34" s="42">
        <v>0</v>
      </c>
      <c r="V34" s="42"/>
      <c r="W34" s="42">
        <f t="shared" si="6"/>
        <v>0</v>
      </c>
      <c r="Y34" s="42">
        <f t="shared" si="7"/>
        <v>0</v>
      </c>
      <c r="AA34" s="42">
        <f t="shared" si="8"/>
        <v>0</v>
      </c>
      <c r="AC34" s="42">
        <f t="shared" si="9"/>
        <v>0</v>
      </c>
      <c r="AE34" s="42">
        <f t="shared" si="5"/>
        <v>0</v>
      </c>
      <c r="AF34" s="42"/>
    </row>
    <row r="35" spans="1:32" x14ac:dyDescent="0.2">
      <c r="B35" s="60" t="s">
        <v>23</v>
      </c>
      <c r="C35" s="42">
        <v>91</v>
      </c>
      <c r="E35" s="42">
        <v>77</v>
      </c>
      <c r="G35" s="42">
        <v>88</v>
      </c>
      <c r="I35" s="42">
        <v>88</v>
      </c>
      <c r="K35" s="42">
        <v>344</v>
      </c>
      <c r="L35" s="42"/>
      <c r="M35" s="42">
        <v>91</v>
      </c>
      <c r="O35" s="42">
        <v>77</v>
      </c>
      <c r="Q35" s="42">
        <v>88</v>
      </c>
      <c r="S35" s="42">
        <v>88</v>
      </c>
      <c r="U35" s="42">
        <v>344</v>
      </c>
      <c r="V35" s="42"/>
      <c r="W35" s="42">
        <f t="shared" si="6"/>
        <v>0</v>
      </c>
      <c r="Y35" s="42">
        <f t="shared" si="7"/>
        <v>0</v>
      </c>
      <c r="AA35" s="42">
        <f t="shared" si="8"/>
        <v>0</v>
      </c>
      <c r="AC35" s="42">
        <f t="shared" si="9"/>
        <v>0</v>
      </c>
      <c r="AE35" s="42">
        <f t="shared" si="5"/>
        <v>0</v>
      </c>
      <c r="AF35" s="42"/>
    </row>
    <row r="36" spans="1:32" x14ac:dyDescent="0.2">
      <c r="B36" s="54" t="s">
        <v>24</v>
      </c>
      <c r="C36" s="42">
        <v>0</v>
      </c>
      <c r="E36" s="42">
        <v>0</v>
      </c>
      <c r="G36" s="42">
        <v>0</v>
      </c>
      <c r="I36" s="42">
        <v>0</v>
      </c>
      <c r="K36" s="42">
        <v>0</v>
      </c>
      <c r="L36" s="42"/>
      <c r="M36" s="42">
        <v>0</v>
      </c>
      <c r="O36" s="42">
        <v>0</v>
      </c>
      <c r="Q36" s="42">
        <v>0</v>
      </c>
      <c r="S36" s="42">
        <v>0</v>
      </c>
      <c r="U36" s="42">
        <v>0</v>
      </c>
      <c r="V36" s="42"/>
      <c r="W36" s="42">
        <f t="shared" si="6"/>
        <v>0</v>
      </c>
      <c r="Y36" s="42">
        <f t="shared" si="7"/>
        <v>0</v>
      </c>
      <c r="AA36" s="42">
        <f t="shared" si="8"/>
        <v>0</v>
      </c>
      <c r="AC36" s="42">
        <f t="shared" si="9"/>
        <v>0</v>
      </c>
      <c r="AE36" s="42">
        <f t="shared" si="5"/>
        <v>0</v>
      </c>
      <c r="AF36" s="42"/>
    </row>
    <row r="37" spans="1:32" x14ac:dyDescent="0.2">
      <c r="B37" s="54" t="s">
        <v>25</v>
      </c>
      <c r="C37" s="42">
        <v>3</v>
      </c>
      <c r="E37" s="42">
        <v>4</v>
      </c>
      <c r="G37" s="42">
        <v>0</v>
      </c>
      <c r="I37" s="42">
        <v>3</v>
      </c>
      <c r="K37" s="42">
        <v>10</v>
      </c>
      <c r="L37" s="42"/>
      <c r="M37" s="42">
        <v>3</v>
      </c>
      <c r="O37" s="42">
        <v>4</v>
      </c>
      <c r="Q37" s="42">
        <v>0</v>
      </c>
      <c r="S37" s="42">
        <v>4</v>
      </c>
      <c r="U37" s="42">
        <v>11</v>
      </c>
      <c r="V37" s="42"/>
      <c r="W37" s="42">
        <f t="shared" si="6"/>
        <v>0</v>
      </c>
      <c r="Y37" s="42">
        <f t="shared" si="7"/>
        <v>0</v>
      </c>
      <c r="AA37" s="42">
        <f t="shared" si="8"/>
        <v>0</v>
      </c>
      <c r="AC37" s="42">
        <f t="shared" si="9"/>
        <v>1</v>
      </c>
      <c r="AE37" s="42">
        <f t="shared" si="5"/>
        <v>1</v>
      </c>
      <c r="AF37" s="42"/>
    </row>
    <row r="38" spans="1:32" x14ac:dyDescent="0.2">
      <c r="A38" s="39">
        <v>16</v>
      </c>
      <c r="B38" s="57" t="s">
        <v>26</v>
      </c>
      <c r="C38" s="58">
        <v>525</v>
      </c>
      <c r="E38" s="58">
        <v>518</v>
      </c>
      <c r="G38" s="58">
        <v>538</v>
      </c>
      <c r="I38" s="58">
        <v>518</v>
      </c>
      <c r="K38" s="58">
        <v>2099</v>
      </c>
      <c r="L38" s="42"/>
      <c r="M38" s="58">
        <v>528</v>
      </c>
      <c r="O38" s="58">
        <v>515</v>
      </c>
      <c r="Q38" s="58">
        <v>535</v>
      </c>
      <c r="S38" s="58">
        <v>519</v>
      </c>
      <c r="U38" s="58">
        <v>2097</v>
      </c>
      <c r="V38" s="42"/>
      <c r="W38" s="58">
        <f>SUM(W30:W37)</f>
        <v>3</v>
      </c>
      <c r="Y38" s="58">
        <f>SUM(Y30:Y37)</f>
        <v>-3</v>
      </c>
      <c r="AA38" s="58">
        <f>SUM(AA30:AA37)</f>
        <v>-3</v>
      </c>
      <c r="AC38" s="58">
        <f>SUM(AC30:AC37)</f>
        <v>1</v>
      </c>
      <c r="AE38" s="58">
        <f t="shared" si="5"/>
        <v>-2</v>
      </c>
      <c r="AF38" s="42"/>
    </row>
    <row r="39" spans="1:32" ht="12" thickBot="1" x14ac:dyDescent="0.25">
      <c r="A39" s="39">
        <v>17</v>
      </c>
      <c r="B39" s="39" t="s">
        <v>42</v>
      </c>
      <c r="C39" s="61">
        <v>118</v>
      </c>
      <c r="E39" s="61">
        <v>154</v>
      </c>
      <c r="G39" s="61">
        <v>127</v>
      </c>
      <c r="I39" s="61">
        <v>127</v>
      </c>
      <c r="K39" s="61">
        <v>526</v>
      </c>
      <c r="L39" s="42"/>
      <c r="M39" s="61">
        <v>118</v>
      </c>
      <c r="O39" s="61">
        <v>155</v>
      </c>
      <c r="Q39" s="61">
        <v>126</v>
      </c>
      <c r="S39" s="61">
        <v>126</v>
      </c>
      <c r="U39" s="61">
        <v>525</v>
      </c>
      <c r="V39" s="42"/>
      <c r="W39" s="61">
        <f>M39-C39</f>
        <v>0</v>
      </c>
      <c r="Y39" s="61">
        <f>O39-E39</f>
        <v>1</v>
      </c>
      <c r="AA39" s="61">
        <f>Q39-G39</f>
        <v>-1</v>
      </c>
      <c r="AC39" s="61">
        <f>S39-I39</f>
        <v>-1</v>
      </c>
      <c r="AE39" s="61">
        <f t="shared" si="5"/>
        <v>-1</v>
      </c>
      <c r="AF39" s="42"/>
    </row>
    <row r="40" spans="1:32" ht="12" thickTop="1" x14ac:dyDescent="0.2">
      <c r="C40" s="56"/>
      <c r="E40" s="56"/>
      <c r="F40" s="56"/>
      <c r="G40" s="56"/>
      <c r="I40" s="56"/>
      <c r="K40" s="56"/>
      <c r="M40" s="56"/>
      <c r="O40" s="56"/>
      <c r="P40" s="56"/>
      <c r="Q40" s="56"/>
      <c r="S40" s="56"/>
      <c r="U40" s="56"/>
      <c r="W40" s="56"/>
      <c r="Y40" s="56"/>
      <c r="Z40" s="56"/>
      <c r="AA40" s="56"/>
      <c r="AC40" s="56"/>
      <c r="AE40" s="56"/>
    </row>
    <row r="41" spans="1:32" x14ac:dyDescent="0.2">
      <c r="B41" s="51" t="s">
        <v>63</v>
      </c>
      <c r="U41" s="42"/>
      <c r="AE41" s="42"/>
    </row>
    <row r="42" spans="1:32" x14ac:dyDescent="0.2">
      <c r="B42" s="53" t="s">
        <v>8</v>
      </c>
      <c r="K42" s="39"/>
      <c r="AE42" s="42"/>
    </row>
    <row r="43" spans="1:32" x14ac:dyDescent="0.2">
      <c r="B43" s="54" t="s">
        <v>9</v>
      </c>
      <c r="C43" s="55">
        <v>248</v>
      </c>
      <c r="E43" s="55">
        <v>254</v>
      </c>
      <c r="G43" s="55">
        <v>253</v>
      </c>
      <c r="I43" s="55">
        <v>242</v>
      </c>
      <c r="K43" s="55">
        <v>997</v>
      </c>
      <c r="L43" s="42"/>
      <c r="M43" s="55">
        <v>202</v>
      </c>
      <c r="O43" s="55">
        <v>208</v>
      </c>
      <c r="Q43" s="55">
        <v>199</v>
      </c>
      <c r="S43" s="55">
        <v>193</v>
      </c>
      <c r="U43" s="55">
        <v>802</v>
      </c>
      <c r="V43" s="42"/>
      <c r="W43" s="55">
        <f t="shared" ref="W43:W48" si="10">M43-C43</f>
        <v>-46</v>
      </c>
      <c r="Y43" s="55">
        <f t="shared" ref="Y43:Y48" si="11">O43-E43</f>
        <v>-46</v>
      </c>
      <c r="AA43" s="55">
        <f t="shared" ref="AA43:AA48" si="12">Q43-G43</f>
        <v>-54</v>
      </c>
      <c r="AC43" s="55">
        <f t="shared" ref="AC43:AC48" si="13">S43-I43</f>
        <v>-49</v>
      </c>
      <c r="AE43" s="42">
        <f t="shared" si="5"/>
        <v>-195</v>
      </c>
      <c r="AF43" s="42"/>
    </row>
    <row r="44" spans="1:32" x14ac:dyDescent="0.2">
      <c r="B44" s="54" t="s">
        <v>10</v>
      </c>
      <c r="C44" s="42">
        <v>46</v>
      </c>
      <c r="E44" s="42">
        <v>47</v>
      </c>
      <c r="G44" s="42">
        <v>48</v>
      </c>
      <c r="I44" s="42">
        <v>45</v>
      </c>
      <c r="K44" s="42">
        <v>186</v>
      </c>
      <c r="L44" s="42"/>
      <c r="M44" s="42">
        <v>47</v>
      </c>
      <c r="O44" s="42">
        <v>48</v>
      </c>
      <c r="Q44" s="42">
        <v>49</v>
      </c>
      <c r="S44" s="42">
        <v>46</v>
      </c>
      <c r="U44" s="42">
        <v>190</v>
      </c>
      <c r="V44" s="42"/>
      <c r="W44" s="42">
        <f t="shared" si="10"/>
        <v>1</v>
      </c>
      <c r="Y44" s="42">
        <f t="shared" si="11"/>
        <v>1</v>
      </c>
      <c r="AA44" s="42">
        <f t="shared" si="12"/>
        <v>1</v>
      </c>
      <c r="AC44" s="42">
        <f t="shared" si="13"/>
        <v>1</v>
      </c>
      <c r="AE44" s="42">
        <f t="shared" si="5"/>
        <v>4</v>
      </c>
      <c r="AF44" s="42"/>
    </row>
    <row r="45" spans="1:32" x14ac:dyDescent="0.2">
      <c r="B45" s="54" t="s">
        <v>11</v>
      </c>
      <c r="C45" s="42">
        <v>32</v>
      </c>
      <c r="E45" s="42">
        <v>36</v>
      </c>
      <c r="G45" s="42">
        <v>39</v>
      </c>
      <c r="I45" s="42">
        <v>32</v>
      </c>
      <c r="K45" s="42">
        <v>139</v>
      </c>
      <c r="L45" s="42"/>
      <c r="M45" s="42">
        <v>33</v>
      </c>
      <c r="O45" s="42">
        <v>37</v>
      </c>
      <c r="Q45" s="42">
        <v>48</v>
      </c>
      <c r="S45" s="42">
        <v>32</v>
      </c>
      <c r="U45" s="42">
        <v>150</v>
      </c>
      <c r="V45" s="42"/>
      <c r="W45" s="42">
        <f t="shared" si="10"/>
        <v>1</v>
      </c>
      <c r="Y45" s="42">
        <f t="shared" si="11"/>
        <v>1</v>
      </c>
      <c r="AA45" s="42">
        <f t="shared" si="12"/>
        <v>9</v>
      </c>
      <c r="AC45" s="42">
        <f t="shared" si="13"/>
        <v>0</v>
      </c>
      <c r="AE45" s="42">
        <f t="shared" si="5"/>
        <v>11</v>
      </c>
      <c r="AF45" s="42"/>
    </row>
    <row r="46" spans="1:32" x14ac:dyDescent="0.2">
      <c r="B46" s="54" t="s">
        <v>12</v>
      </c>
      <c r="C46" s="42">
        <v>16</v>
      </c>
      <c r="E46" s="42">
        <v>17</v>
      </c>
      <c r="G46" s="42">
        <v>17</v>
      </c>
      <c r="I46" s="42">
        <v>15</v>
      </c>
      <c r="K46" s="42">
        <v>65</v>
      </c>
      <c r="L46" s="42"/>
      <c r="M46" s="42">
        <v>15</v>
      </c>
      <c r="O46" s="42">
        <v>19</v>
      </c>
      <c r="Q46" s="42">
        <v>16</v>
      </c>
      <c r="S46" s="42">
        <v>17</v>
      </c>
      <c r="U46" s="42">
        <v>67</v>
      </c>
      <c r="V46" s="42"/>
      <c r="W46" s="42">
        <f t="shared" si="10"/>
        <v>-1</v>
      </c>
      <c r="Y46" s="42">
        <f t="shared" si="11"/>
        <v>2</v>
      </c>
      <c r="AA46" s="42">
        <f t="shared" si="12"/>
        <v>-1</v>
      </c>
      <c r="AC46" s="42">
        <f t="shared" si="13"/>
        <v>2</v>
      </c>
      <c r="AE46" s="42">
        <f t="shared" si="5"/>
        <v>2</v>
      </c>
      <c r="AF46" s="42"/>
    </row>
    <row r="47" spans="1:32" x14ac:dyDescent="0.2">
      <c r="B47" s="54" t="s">
        <v>13</v>
      </c>
      <c r="C47" s="42">
        <v>0</v>
      </c>
      <c r="E47" s="42">
        <v>0</v>
      </c>
      <c r="G47" s="42">
        <v>0</v>
      </c>
      <c r="I47" s="42">
        <v>0</v>
      </c>
      <c r="K47" s="42">
        <v>0</v>
      </c>
      <c r="L47" s="42"/>
      <c r="M47" s="42">
        <v>0</v>
      </c>
      <c r="O47" s="42">
        <v>0</v>
      </c>
      <c r="Q47" s="42">
        <v>0</v>
      </c>
      <c r="S47" s="42">
        <v>0</v>
      </c>
      <c r="U47" s="42">
        <v>0</v>
      </c>
      <c r="V47" s="42"/>
      <c r="W47" s="42">
        <f t="shared" si="10"/>
        <v>0</v>
      </c>
      <c r="Y47" s="42">
        <f t="shared" si="11"/>
        <v>0</v>
      </c>
      <c r="AA47" s="42">
        <f t="shared" si="12"/>
        <v>0</v>
      </c>
      <c r="AC47" s="42">
        <f t="shared" si="13"/>
        <v>0</v>
      </c>
      <c r="AE47" s="42">
        <f t="shared" si="5"/>
        <v>0</v>
      </c>
      <c r="AF47" s="42"/>
    </row>
    <row r="48" spans="1:32" x14ac:dyDescent="0.2">
      <c r="B48" s="54" t="s">
        <v>14</v>
      </c>
      <c r="C48" s="42">
        <v>-45</v>
      </c>
      <c r="E48" s="42">
        <v>-44</v>
      </c>
      <c r="G48" s="42">
        <v>-46</v>
      </c>
      <c r="I48" s="42">
        <v>-47</v>
      </c>
      <c r="K48" s="42">
        <v>-182</v>
      </c>
      <c r="L48" s="42"/>
      <c r="M48" s="42">
        <v>0</v>
      </c>
      <c r="O48" s="42">
        <v>0</v>
      </c>
      <c r="Q48" s="42">
        <v>0</v>
      </c>
      <c r="S48" s="42">
        <v>0</v>
      </c>
      <c r="U48" s="42">
        <v>0</v>
      </c>
      <c r="V48" s="42"/>
      <c r="W48" s="42">
        <f t="shared" si="10"/>
        <v>45</v>
      </c>
      <c r="Y48" s="42">
        <f t="shared" si="11"/>
        <v>44</v>
      </c>
      <c r="AA48" s="42">
        <f t="shared" si="12"/>
        <v>46</v>
      </c>
      <c r="AC48" s="42">
        <f t="shared" si="13"/>
        <v>47</v>
      </c>
      <c r="AE48" s="42">
        <f t="shared" si="5"/>
        <v>182</v>
      </c>
      <c r="AF48" s="42"/>
    </row>
    <row r="49" spans="1:32" x14ac:dyDescent="0.2">
      <c r="A49" s="39">
        <v>7</v>
      </c>
      <c r="B49" s="57" t="s">
        <v>15</v>
      </c>
      <c r="C49" s="58">
        <v>297</v>
      </c>
      <c r="E49" s="58">
        <v>310</v>
      </c>
      <c r="G49" s="58">
        <v>311</v>
      </c>
      <c r="I49" s="58">
        <v>287</v>
      </c>
      <c r="K49" s="58">
        <v>1205</v>
      </c>
      <c r="L49" s="42"/>
      <c r="M49" s="58">
        <v>297</v>
      </c>
      <c r="O49" s="58">
        <v>312</v>
      </c>
      <c r="Q49" s="58">
        <v>312</v>
      </c>
      <c r="S49" s="58">
        <v>288</v>
      </c>
      <c r="U49" s="58">
        <v>1209</v>
      </c>
      <c r="V49" s="42"/>
      <c r="W49" s="58">
        <f>SUM(W43:W48)</f>
        <v>0</v>
      </c>
      <c r="Y49" s="58">
        <f>SUM(Y43:Y48)</f>
        <v>2</v>
      </c>
      <c r="AA49" s="58">
        <f>SUM(AA43:AA48)</f>
        <v>1</v>
      </c>
      <c r="AC49" s="58">
        <f>SUM(AC43:AC48)</f>
        <v>1</v>
      </c>
      <c r="AE49" s="58">
        <f t="shared" si="5"/>
        <v>4</v>
      </c>
      <c r="AF49" s="42"/>
    </row>
    <row r="50" spans="1:32" x14ac:dyDescent="0.2">
      <c r="B50" s="53" t="s">
        <v>16</v>
      </c>
      <c r="C50" s="42"/>
      <c r="E50" s="42"/>
      <c r="G50" s="42"/>
      <c r="I50" s="42"/>
      <c r="L50" s="42"/>
      <c r="M50" s="42"/>
      <c r="O50" s="42"/>
      <c r="Q50" s="42"/>
      <c r="S50" s="42"/>
      <c r="U50" s="42"/>
      <c r="V50" s="42"/>
      <c r="W50" s="42"/>
      <c r="Y50" s="42"/>
      <c r="AA50" s="42"/>
      <c r="AC50" s="42"/>
      <c r="AE50" s="42"/>
      <c r="AF50" s="42"/>
    </row>
    <row r="51" spans="1:32" x14ac:dyDescent="0.2">
      <c r="B51" s="54" t="s">
        <v>17</v>
      </c>
      <c r="C51" s="42"/>
      <c r="E51" s="42"/>
      <c r="G51" s="42"/>
      <c r="I51" s="42"/>
      <c r="L51" s="42"/>
      <c r="M51" s="42"/>
      <c r="O51" s="42"/>
      <c r="Q51" s="42"/>
      <c r="S51" s="42"/>
      <c r="U51" s="42"/>
      <c r="V51" s="42"/>
      <c r="W51" s="42"/>
      <c r="Y51" s="42"/>
      <c r="AA51" s="42"/>
      <c r="AC51" s="42"/>
      <c r="AE51" s="42"/>
      <c r="AF51" s="42"/>
    </row>
    <row r="52" spans="1:32" x14ac:dyDescent="0.2">
      <c r="B52" s="59" t="s">
        <v>18</v>
      </c>
      <c r="C52" s="42">
        <v>140</v>
      </c>
      <c r="E52" s="42">
        <v>139</v>
      </c>
      <c r="G52" s="42">
        <v>138</v>
      </c>
      <c r="I52" s="42">
        <v>143</v>
      </c>
      <c r="K52" s="42">
        <v>560</v>
      </c>
      <c r="L52" s="42"/>
      <c r="M52" s="42">
        <v>117</v>
      </c>
      <c r="O52" s="42">
        <v>116</v>
      </c>
      <c r="Q52" s="42">
        <v>115</v>
      </c>
      <c r="S52" s="42">
        <v>117</v>
      </c>
      <c r="U52" s="42">
        <v>465</v>
      </c>
      <c r="V52" s="42"/>
      <c r="W52" s="42">
        <f t="shared" ref="W52:W59" si="14">M52-C52</f>
        <v>-23</v>
      </c>
      <c r="Y52" s="42">
        <f t="shared" ref="Y52:Y59" si="15">O52-E52</f>
        <v>-23</v>
      </c>
      <c r="AA52" s="42">
        <f t="shared" ref="AA52:AA59" si="16">Q52-G52</f>
        <v>-23</v>
      </c>
      <c r="AC52" s="42">
        <f t="shared" ref="AC52:AC59" si="17">S52-I52</f>
        <v>-26</v>
      </c>
      <c r="AE52" s="42">
        <f t="shared" si="5"/>
        <v>-95</v>
      </c>
      <c r="AF52" s="42"/>
    </row>
    <row r="53" spans="1:32" x14ac:dyDescent="0.2">
      <c r="B53" s="59" t="s">
        <v>19</v>
      </c>
      <c r="C53" s="42">
        <v>16</v>
      </c>
      <c r="E53" s="42">
        <v>18</v>
      </c>
      <c r="G53" s="42">
        <v>17</v>
      </c>
      <c r="I53" s="42">
        <v>16</v>
      </c>
      <c r="K53" s="42">
        <v>67</v>
      </c>
      <c r="L53" s="42"/>
      <c r="M53" s="42">
        <v>33</v>
      </c>
      <c r="O53" s="42">
        <v>34</v>
      </c>
      <c r="Q53" s="42">
        <v>35</v>
      </c>
      <c r="S53" s="42">
        <v>33</v>
      </c>
      <c r="U53" s="42">
        <v>135</v>
      </c>
      <c r="V53" s="42"/>
      <c r="W53" s="42">
        <f t="shared" si="14"/>
        <v>17</v>
      </c>
      <c r="Y53" s="42">
        <f t="shared" si="15"/>
        <v>16</v>
      </c>
      <c r="AA53" s="42">
        <f t="shared" si="16"/>
        <v>18</v>
      </c>
      <c r="AC53" s="42">
        <f t="shared" si="17"/>
        <v>17</v>
      </c>
      <c r="AE53" s="42">
        <f t="shared" si="5"/>
        <v>68</v>
      </c>
      <c r="AF53" s="42"/>
    </row>
    <row r="54" spans="1:32" x14ac:dyDescent="0.2">
      <c r="B54" s="59" t="s">
        <v>20</v>
      </c>
      <c r="C54" s="42">
        <v>5</v>
      </c>
      <c r="E54" s="42">
        <v>8</v>
      </c>
      <c r="G54" s="42">
        <v>8</v>
      </c>
      <c r="I54" s="42">
        <v>5</v>
      </c>
      <c r="K54" s="42">
        <v>26</v>
      </c>
      <c r="L54" s="42"/>
      <c r="M54" s="42">
        <v>11</v>
      </c>
      <c r="O54" s="42">
        <v>13</v>
      </c>
      <c r="Q54" s="42">
        <v>15</v>
      </c>
      <c r="S54" s="42">
        <v>12</v>
      </c>
      <c r="U54" s="42">
        <v>51</v>
      </c>
      <c r="V54" s="42"/>
      <c r="W54" s="42">
        <f t="shared" si="14"/>
        <v>6</v>
      </c>
      <c r="Y54" s="42">
        <f t="shared" si="15"/>
        <v>5</v>
      </c>
      <c r="AA54" s="42">
        <f t="shared" si="16"/>
        <v>7</v>
      </c>
      <c r="AC54" s="42">
        <f t="shared" si="17"/>
        <v>7</v>
      </c>
      <c r="AE54" s="42">
        <f t="shared" si="5"/>
        <v>25</v>
      </c>
      <c r="AF54" s="42"/>
    </row>
    <row r="55" spans="1:32" x14ac:dyDescent="0.2">
      <c r="B55" s="60" t="s">
        <v>21</v>
      </c>
      <c r="C55" s="42">
        <v>75</v>
      </c>
      <c r="E55" s="42">
        <v>77</v>
      </c>
      <c r="G55" s="42">
        <v>76</v>
      </c>
      <c r="I55" s="42">
        <v>71</v>
      </c>
      <c r="K55" s="42">
        <v>299</v>
      </c>
      <c r="L55" s="42"/>
      <c r="M55" s="42">
        <v>75</v>
      </c>
      <c r="O55" s="42">
        <v>78</v>
      </c>
      <c r="Q55" s="42">
        <v>78</v>
      </c>
      <c r="S55" s="42">
        <v>74</v>
      </c>
      <c r="U55" s="42">
        <v>305</v>
      </c>
      <c r="V55" s="42"/>
      <c r="W55" s="42">
        <f t="shared" si="14"/>
        <v>0</v>
      </c>
      <c r="Y55" s="42">
        <f t="shared" si="15"/>
        <v>1</v>
      </c>
      <c r="AA55" s="42">
        <f t="shared" si="16"/>
        <v>2</v>
      </c>
      <c r="AC55" s="42">
        <f t="shared" si="17"/>
        <v>3</v>
      </c>
      <c r="AE55" s="42">
        <f t="shared" si="5"/>
        <v>6</v>
      </c>
      <c r="AF55" s="42"/>
    </row>
    <row r="56" spans="1:32" x14ac:dyDescent="0.2">
      <c r="B56" s="60" t="s">
        <v>22</v>
      </c>
      <c r="C56" s="42">
        <v>0</v>
      </c>
      <c r="E56" s="42">
        <v>0</v>
      </c>
      <c r="G56" s="42">
        <v>0</v>
      </c>
      <c r="I56" s="42">
        <v>0</v>
      </c>
      <c r="K56" s="42">
        <v>0</v>
      </c>
      <c r="L56" s="42"/>
      <c r="M56" s="42">
        <v>0</v>
      </c>
      <c r="O56" s="42">
        <v>0</v>
      </c>
      <c r="Q56" s="42">
        <v>0</v>
      </c>
      <c r="S56" s="42">
        <v>0</v>
      </c>
      <c r="U56" s="42">
        <v>0</v>
      </c>
      <c r="V56" s="42"/>
      <c r="W56" s="42">
        <f t="shared" si="14"/>
        <v>0</v>
      </c>
      <c r="Y56" s="42">
        <f t="shared" si="15"/>
        <v>0</v>
      </c>
      <c r="AA56" s="42">
        <f t="shared" si="16"/>
        <v>0</v>
      </c>
      <c r="AC56" s="42">
        <f t="shared" si="17"/>
        <v>0</v>
      </c>
      <c r="AE56" s="42">
        <f t="shared" si="5"/>
        <v>0</v>
      </c>
      <c r="AF56" s="42"/>
    </row>
    <row r="57" spans="1:32" x14ac:dyDescent="0.2">
      <c r="B57" s="60" t="s">
        <v>23</v>
      </c>
      <c r="C57" s="42">
        <v>21</v>
      </c>
      <c r="E57" s="42">
        <v>23</v>
      </c>
      <c r="G57" s="42">
        <v>23</v>
      </c>
      <c r="I57" s="42">
        <v>23</v>
      </c>
      <c r="K57" s="42">
        <v>90</v>
      </c>
      <c r="L57" s="42"/>
      <c r="M57" s="42">
        <v>21</v>
      </c>
      <c r="O57" s="42">
        <v>23</v>
      </c>
      <c r="Q57" s="42">
        <v>23</v>
      </c>
      <c r="S57" s="42">
        <v>23</v>
      </c>
      <c r="U57" s="42">
        <v>90</v>
      </c>
      <c r="V57" s="42"/>
      <c r="W57" s="42">
        <f t="shared" si="14"/>
        <v>0</v>
      </c>
      <c r="Y57" s="42">
        <f t="shared" si="15"/>
        <v>0</v>
      </c>
      <c r="AA57" s="42">
        <f t="shared" si="16"/>
        <v>0</v>
      </c>
      <c r="AC57" s="42">
        <f t="shared" si="17"/>
        <v>0</v>
      </c>
      <c r="AE57" s="42">
        <f t="shared" si="5"/>
        <v>0</v>
      </c>
      <c r="AF57" s="42"/>
    </row>
    <row r="58" spans="1:32" x14ac:dyDescent="0.2">
      <c r="B58" s="54" t="s">
        <v>24</v>
      </c>
      <c r="C58" s="42">
        <v>0</v>
      </c>
      <c r="E58" s="42">
        <v>0</v>
      </c>
      <c r="G58" s="42">
        <v>0</v>
      </c>
      <c r="I58" s="42">
        <v>0</v>
      </c>
      <c r="K58" s="42">
        <v>0</v>
      </c>
      <c r="L58" s="42"/>
      <c r="M58" s="42">
        <v>0</v>
      </c>
      <c r="O58" s="42">
        <v>0</v>
      </c>
      <c r="Q58" s="42">
        <v>0</v>
      </c>
      <c r="S58" s="42">
        <v>0</v>
      </c>
      <c r="U58" s="42">
        <v>0</v>
      </c>
      <c r="V58" s="42"/>
      <c r="W58" s="42">
        <f t="shared" si="14"/>
        <v>0</v>
      </c>
      <c r="Y58" s="42">
        <f t="shared" si="15"/>
        <v>0</v>
      </c>
      <c r="AA58" s="42">
        <f t="shared" si="16"/>
        <v>0</v>
      </c>
      <c r="AC58" s="42">
        <f t="shared" si="17"/>
        <v>0</v>
      </c>
      <c r="AE58" s="42">
        <f t="shared" si="5"/>
        <v>0</v>
      </c>
      <c r="AF58" s="42"/>
    </row>
    <row r="59" spans="1:32" x14ac:dyDescent="0.2">
      <c r="B59" s="54" t="s">
        <v>25</v>
      </c>
      <c r="C59" s="42">
        <v>0</v>
      </c>
      <c r="E59" s="42">
        <v>0</v>
      </c>
      <c r="G59" s="42">
        <v>-1</v>
      </c>
      <c r="I59" s="42">
        <v>1</v>
      </c>
      <c r="K59" s="42">
        <v>0</v>
      </c>
      <c r="L59" s="42"/>
      <c r="M59" s="42">
        <v>1</v>
      </c>
      <c r="O59" s="42">
        <v>2</v>
      </c>
      <c r="Q59" s="42">
        <v>-4</v>
      </c>
      <c r="S59" s="42">
        <v>0</v>
      </c>
      <c r="U59" s="42">
        <v>-1</v>
      </c>
      <c r="V59" s="42"/>
      <c r="W59" s="42">
        <f t="shared" si="14"/>
        <v>1</v>
      </c>
      <c r="Y59" s="42">
        <f t="shared" si="15"/>
        <v>2</v>
      </c>
      <c r="AA59" s="42">
        <f t="shared" si="16"/>
        <v>-3</v>
      </c>
      <c r="AC59" s="42">
        <f t="shared" si="17"/>
        <v>-1</v>
      </c>
      <c r="AE59" s="42">
        <f t="shared" si="5"/>
        <v>-1</v>
      </c>
      <c r="AF59" s="42"/>
    </row>
    <row r="60" spans="1:32" x14ac:dyDescent="0.2">
      <c r="A60" s="39">
        <v>16</v>
      </c>
      <c r="B60" s="57" t="s">
        <v>26</v>
      </c>
      <c r="C60" s="58">
        <v>257</v>
      </c>
      <c r="E60" s="58">
        <v>265</v>
      </c>
      <c r="G60" s="58">
        <v>261</v>
      </c>
      <c r="I60" s="58">
        <v>259</v>
      </c>
      <c r="K60" s="58">
        <v>1042</v>
      </c>
      <c r="L60" s="42"/>
      <c r="M60" s="58">
        <v>258</v>
      </c>
      <c r="O60" s="58">
        <v>266</v>
      </c>
      <c r="Q60" s="58">
        <v>262</v>
      </c>
      <c r="S60" s="58">
        <v>259</v>
      </c>
      <c r="U60" s="58">
        <v>1045</v>
      </c>
      <c r="V60" s="42"/>
      <c r="W60" s="58">
        <f>SUM(W52:W59)</f>
        <v>1</v>
      </c>
      <c r="Y60" s="58">
        <f>SUM(Y52:Y59)</f>
        <v>1</v>
      </c>
      <c r="AA60" s="58">
        <f>SUM(AA52:AA59)</f>
        <v>1</v>
      </c>
      <c r="AC60" s="58">
        <f>SUM(AC52:AC59)</f>
        <v>0</v>
      </c>
      <c r="AE60" s="58">
        <f t="shared" si="5"/>
        <v>3</v>
      </c>
      <c r="AF60" s="42"/>
    </row>
    <row r="61" spans="1:32" ht="12" thickBot="1" x14ac:dyDescent="0.25">
      <c r="A61" s="39">
        <v>17</v>
      </c>
      <c r="B61" s="39" t="s">
        <v>42</v>
      </c>
      <c r="C61" s="61">
        <v>40</v>
      </c>
      <c r="E61" s="61">
        <v>45</v>
      </c>
      <c r="G61" s="61">
        <v>50</v>
      </c>
      <c r="I61" s="61">
        <v>28</v>
      </c>
      <c r="K61" s="61">
        <v>163</v>
      </c>
      <c r="L61" s="42"/>
      <c r="M61" s="61">
        <v>39</v>
      </c>
      <c r="O61" s="61">
        <v>46</v>
      </c>
      <c r="Q61" s="61">
        <v>50</v>
      </c>
      <c r="S61" s="61">
        <v>29</v>
      </c>
      <c r="U61" s="61">
        <v>164</v>
      </c>
      <c r="V61" s="42"/>
      <c r="W61" s="61">
        <f>M61-C61</f>
        <v>-1</v>
      </c>
      <c r="Y61" s="61">
        <f>O61-E61</f>
        <v>1</v>
      </c>
      <c r="AA61" s="61">
        <f>Q61-G61</f>
        <v>0</v>
      </c>
      <c r="AC61" s="61">
        <f>S61-I61</f>
        <v>1</v>
      </c>
      <c r="AE61" s="61">
        <f t="shared" si="5"/>
        <v>1</v>
      </c>
      <c r="AF61" s="42"/>
    </row>
    <row r="62" spans="1:32" ht="12" thickTop="1" x14ac:dyDescent="0.2">
      <c r="C62" s="56"/>
      <c r="E62" s="56"/>
      <c r="F62" s="56"/>
      <c r="G62" s="56"/>
      <c r="I62" s="56"/>
      <c r="K62" s="56"/>
      <c r="M62" s="56"/>
      <c r="O62" s="56"/>
      <c r="P62" s="56"/>
      <c r="Q62" s="56"/>
      <c r="S62" s="56"/>
      <c r="U62" s="56"/>
      <c r="W62" s="56"/>
      <c r="Y62" s="56"/>
      <c r="Z62" s="56"/>
      <c r="AA62" s="56"/>
      <c r="AC62" s="56"/>
      <c r="AE62" s="56"/>
    </row>
    <row r="63" spans="1:32" x14ac:dyDescent="0.2">
      <c r="B63" s="51" t="s">
        <v>64</v>
      </c>
      <c r="K63" s="39"/>
      <c r="AE63" s="42"/>
    </row>
    <row r="64" spans="1:32" x14ac:dyDescent="0.2">
      <c r="B64" s="53" t="s">
        <v>8</v>
      </c>
      <c r="K64" s="39"/>
      <c r="AE64" s="42"/>
    </row>
    <row r="65" spans="1:32" x14ac:dyDescent="0.2">
      <c r="B65" s="54" t="s">
        <v>9</v>
      </c>
      <c r="C65" s="55">
        <v>8</v>
      </c>
      <c r="E65" s="55">
        <v>8</v>
      </c>
      <c r="G65" s="55">
        <v>8</v>
      </c>
      <c r="I65" s="55">
        <v>8</v>
      </c>
      <c r="K65" s="55">
        <v>32</v>
      </c>
      <c r="L65" s="42"/>
      <c r="M65" s="55">
        <v>8</v>
      </c>
      <c r="O65" s="55">
        <v>8</v>
      </c>
      <c r="Q65" s="55">
        <v>8</v>
      </c>
      <c r="S65" s="55">
        <v>8</v>
      </c>
      <c r="U65" s="55">
        <v>32</v>
      </c>
      <c r="V65" s="42"/>
      <c r="W65" s="55">
        <f t="shared" ref="W65:W70" si="18">M65-C65</f>
        <v>0</v>
      </c>
      <c r="Y65" s="55">
        <f t="shared" ref="Y65:Y70" si="19">O65-E65</f>
        <v>0</v>
      </c>
      <c r="AA65" s="55">
        <f t="shared" ref="AA65:AA70" si="20">Q65-G65</f>
        <v>0</v>
      </c>
      <c r="AC65" s="55">
        <f t="shared" ref="AC65:AC70" si="21">S65-I65</f>
        <v>0</v>
      </c>
      <c r="AE65" s="42">
        <f t="shared" si="5"/>
        <v>0</v>
      </c>
      <c r="AF65" s="42"/>
    </row>
    <row r="66" spans="1:32" x14ac:dyDescent="0.2">
      <c r="B66" s="54" t="s">
        <v>10</v>
      </c>
      <c r="C66" s="42">
        <v>0</v>
      </c>
      <c r="E66" s="42">
        <v>0</v>
      </c>
      <c r="G66" s="42">
        <v>0</v>
      </c>
      <c r="I66" s="42">
        <v>-1</v>
      </c>
      <c r="K66" s="42">
        <v>-1</v>
      </c>
      <c r="L66" s="42"/>
      <c r="M66" s="42">
        <v>0</v>
      </c>
      <c r="O66" s="42">
        <v>0</v>
      </c>
      <c r="Q66" s="42">
        <v>0</v>
      </c>
      <c r="S66" s="42">
        <v>1</v>
      </c>
      <c r="U66" s="42">
        <v>1</v>
      </c>
      <c r="V66" s="42"/>
      <c r="W66" s="42">
        <f t="shared" si="18"/>
        <v>0</v>
      </c>
      <c r="Y66" s="42">
        <f t="shared" si="19"/>
        <v>0</v>
      </c>
      <c r="AA66" s="42">
        <f t="shared" si="20"/>
        <v>0</v>
      </c>
      <c r="AC66" s="42">
        <f t="shared" si="21"/>
        <v>2</v>
      </c>
      <c r="AE66" s="42">
        <f t="shared" si="5"/>
        <v>2</v>
      </c>
      <c r="AF66" s="42"/>
    </row>
    <row r="67" spans="1:32" x14ac:dyDescent="0.2">
      <c r="B67" s="54" t="s">
        <v>11</v>
      </c>
      <c r="C67" s="42">
        <v>0</v>
      </c>
      <c r="E67" s="42">
        <v>0</v>
      </c>
      <c r="G67" s="42">
        <v>0</v>
      </c>
      <c r="I67" s="42">
        <v>0</v>
      </c>
      <c r="K67" s="42">
        <v>0</v>
      </c>
      <c r="L67" s="42"/>
      <c r="M67" s="42">
        <v>0</v>
      </c>
      <c r="O67" s="42">
        <v>0</v>
      </c>
      <c r="Q67" s="42">
        <v>0</v>
      </c>
      <c r="S67" s="42">
        <v>0</v>
      </c>
      <c r="U67" s="42">
        <v>0</v>
      </c>
      <c r="V67" s="42"/>
      <c r="W67" s="42">
        <f t="shared" si="18"/>
        <v>0</v>
      </c>
      <c r="Y67" s="42">
        <f t="shared" si="19"/>
        <v>0</v>
      </c>
      <c r="AA67" s="42">
        <f t="shared" si="20"/>
        <v>0</v>
      </c>
      <c r="AC67" s="42">
        <f t="shared" si="21"/>
        <v>0</v>
      </c>
      <c r="AE67" s="42">
        <f t="shared" si="5"/>
        <v>0</v>
      </c>
      <c r="AF67" s="42"/>
    </row>
    <row r="68" spans="1:32" x14ac:dyDescent="0.2">
      <c r="B68" s="54" t="s">
        <v>12</v>
      </c>
      <c r="C68" s="42">
        <v>2</v>
      </c>
      <c r="E68" s="42">
        <v>2</v>
      </c>
      <c r="G68" s="42">
        <v>4</v>
      </c>
      <c r="I68" s="42">
        <v>8</v>
      </c>
      <c r="K68" s="42">
        <v>16</v>
      </c>
      <c r="L68" s="42"/>
      <c r="M68" s="42">
        <v>2</v>
      </c>
      <c r="O68" s="42">
        <v>3</v>
      </c>
      <c r="Q68" s="42">
        <v>4</v>
      </c>
      <c r="S68" s="42">
        <v>3</v>
      </c>
      <c r="U68" s="42">
        <v>12</v>
      </c>
      <c r="V68" s="42"/>
      <c r="W68" s="42">
        <f t="shared" si="18"/>
        <v>0</v>
      </c>
      <c r="Y68" s="42">
        <f t="shared" si="19"/>
        <v>1</v>
      </c>
      <c r="AA68" s="42">
        <f t="shared" si="20"/>
        <v>0</v>
      </c>
      <c r="AC68" s="42">
        <f t="shared" si="21"/>
        <v>-5</v>
      </c>
      <c r="AE68" s="42">
        <f t="shared" si="5"/>
        <v>-4</v>
      </c>
      <c r="AF68" s="42"/>
    </row>
    <row r="69" spans="1:32" x14ac:dyDescent="0.2">
      <c r="B69" s="54" t="s">
        <v>13</v>
      </c>
      <c r="C69" s="42">
        <v>0</v>
      </c>
      <c r="E69" s="42">
        <v>0</v>
      </c>
      <c r="G69" s="42">
        <v>0</v>
      </c>
      <c r="I69" s="42">
        <v>0</v>
      </c>
      <c r="K69" s="42">
        <v>0</v>
      </c>
      <c r="L69" s="42"/>
      <c r="M69" s="42">
        <v>0</v>
      </c>
      <c r="O69" s="42">
        <v>0</v>
      </c>
      <c r="Q69" s="42">
        <v>0</v>
      </c>
      <c r="S69" s="42">
        <v>0</v>
      </c>
      <c r="U69" s="42">
        <v>0</v>
      </c>
      <c r="V69" s="42"/>
      <c r="W69" s="42">
        <f t="shared" si="18"/>
        <v>0</v>
      </c>
      <c r="Y69" s="42">
        <f t="shared" si="19"/>
        <v>0</v>
      </c>
      <c r="AA69" s="42">
        <f t="shared" si="20"/>
        <v>0</v>
      </c>
      <c r="AC69" s="42">
        <f t="shared" si="21"/>
        <v>0</v>
      </c>
      <c r="AE69" s="42">
        <f t="shared" si="5"/>
        <v>0</v>
      </c>
      <c r="AF69" s="42"/>
    </row>
    <row r="70" spans="1:32" x14ac:dyDescent="0.2">
      <c r="B70" s="54" t="s">
        <v>14</v>
      </c>
      <c r="C70" s="42">
        <v>0</v>
      </c>
      <c r="E70" s="42">
        <v>0</v>
      </c>
      <c r="G70" s="42">
        <v>-2</v>
      </c>
      <c r="I70" s="42">
        <v>2</v>
      </c>
      <c r="K70" s="42">
        <v>0</v>
      </c>
      <c r="L70" s="42"/>
      <c r="M70" s="42">
        <v>0</v>
      </c>
      <c r="O70" s="42">
        <v>0</v>
      </c>
      <c r="Q70" s="42">
        <v>0</v>
      </c>
      <c r="S70" s="42">
        <v>0</v>
      </c>
      <c r="U70" s="42">
        <v>0</v>
      </c>
      <c r="V70" s="42"/>
      <c r="W70" s="42">
        <f t="shared" si="18"/>
        <v>0</v>
      </c>
      <c r="Y70" s="42">
        <f t="shared" si="19"/>
        <v>0</v>
      </c>
      <c r="AA70" s="42">
        <f t="shared" si="20"/>
        <v>2</v>
      </c>
      <c r="AC70" s="42">
        <f t="shared" si="21"/>
        <v>-2</v>
      </c>
      <c r="AE70" s="42">
        <f t="shared" si="5"/>
        <v>0</v>
      </c>
      <c r="AF70" s="42"/>
    </row>
    <row r="71" spans="1:32" x14ac:dyDescent="0.2">
      <c r="A71" s="39">
        <v>7</v>
      </c>
      <c r="B71" s="57" t="s">
        <v>15</v>
      </c>
      <c r="C71" s="58">
        <v>10</v>
      </c>
      <c r="E71" s="58">
        <v>10</v>
      </c>
      <c r="G71" s="58">
        <v>10</v>
      </c>
      <c r="I71" s="58">
        <v>17</v>
      </c>
      <c r="K71" s="58">
        <v>47</v>
      </c>
      <c r="L71" s="42"/>
      <c r="M71" s="58">
        <v>10</v>
      </c>
      <c r="O71" s="58">
        <v>11</v>
      </c>
      <c r="Q71" s="58">
        <v>12</v>
      </c>
      <c r="S71" s="58">
        <v>12</v>
      </c>
      <c r="U71" s="58">
        <v>45</v>
      </c>
      <c r="V71" s="42"/>
      <c r="W71" s="58">
        <f>SUM(W65:W70)</f>
        <v>0</v>
      </c>
      <c r="Y71" s="58">
        <f>SUM(Y65:Y70)</f>
        <v>1</v>
      </c>
      <c r="AA71" s="58">
        <f>SUM(AA65:AA70)</f>
        <v>2</v>
      </c>
      <c r="AC71" s="58">
        <f>SUM(AC65:AC70)</f>
        <v>-5</v>
      </c>
      <c r="AE71" s="58">
        <f t="shared" si="5"/>
        <v>-2</v>
      </c>
      <c r="AF71" s="42"/>
    </row>
    <row r="72" spans="1:32" x14ac:dyDescent="0.2">
      <c r="B72" s="53" t="s">
        <v>16</v>
      </c>
      <c r="C72" s="42"/>
      <c r="E72" s="42"/>
      <c r="G72" s="42"/>
      <c r="I72" s="42"/>
      <c r="L72" s="42"/>
      <c r="M72" s="42"/>
      <c r="O72" s="42"/>
      <c r="Q72" s="42"/>
      <c r="S72" s="42"/>
      <c r="U72" s="42"/>
      <c r="V72" s="42"/>
      <c r="W72" s="42"/>
      <c r="Y72" s="42"/>
      <c r="AA72" s="42"/>
      <c r="AC72" s="42"/>
      <c r="AE72" s="42"/>
      <c r="AF72" s="42"/>
    </row>
    <row r="73" spans="1:32" x14ac:dyDescent="0.2">
      <c r="B73" s="54" t="s">
        <v>17</v>
      </c>
      <c r="C73" s="42"/>
      <c r="E73" s="42"/>
      <c r="G73" s="42"/>
      <c r="I73" s="42"/>
      <c r="L73" s="42"/>
      <c r="M73" s="42"/>
      <c r="O73" s="42"/>
      <c r="Q73" s="42"/>
      <c r="S73" s="42"/>
      <c r="U73" s="42"/>
      <c r="V73" s="42"/>
      <c r="W73" s="42"/>
      <c r="Y73" s="42"/>
      <c r="AA73" s="42"/>
      <c r="AC73" s="42"/>
      <c r="AE73" s="42"/>
      <c r="AF73" s="42"/>
    </row>
    <row r="74" spans="1:32" x14ac:dyDescent="0.2">
      <c r="B74" s="59" t="s">
        <v>18</v>
      </c>
      <c r="C74" s="42">
        <v>3</v>
      </c>
      <c r="E74" s="42">
        <v>3</v>
      </c>
      <c r="G74" s="42">
        <v>2</v>
      </c>
      <c r="I74" s="42">
        <v>5</v>
      </c>
      <c r="K74" s="42">
        <v>13</v>
      </c>
      <c r="L74" s="42"/>
      <c r="M74" s="42">
        <v>3</v>
      </c>
      <c r="O74" s="42">
        <v>5</v>
      </c>
      <c r="Q74" s="42">
        <v>2</v>
      </c>
      <c r="S74" s="42">
        <v>3</v>
      </c>
      <c r="U74" s="42">
        <v>13</v>
      </c>
      <c r="V74" s="42"/>
      <c r="W74" s="42">
        <f t="shared" ref="W74:W81" si="22">M74-C74</f>
        <v>0</v>
      </c>
      <c r="Y74" s="42">
        <f t="shared" ref="Y74:Y81" si="23">O74-E74</f>
        <v>2</v>
      </c>
      <c r="AA74" s="42">
        <f t="shared" ref="AA74:AA81" si="24">Q74-G74</f>
        <v>0</v>
      </c>
      <c r="AC74" s="42">
        <f t="shared" ref="AC74:AC81" si="25">S74-I74</f>
        <v>-2</v>
      </c>
      <c r="AE74" s="42">
        <f t="shared" si="5"/>
        <v>0</v>
      </c>
      <c r="AF74" s="42"/>
    </row>
    <row r="75" spans="1:32" x14ac:dyDescent="0.2">
      <c r="B75" s="59" t="s">
        <v>19</v>
      </c>
      <c r="C75" s="42">
        <v>0</v>
      </c>
      <c r="E75" s="42">
        <v>0</v>
      </c>
      <c r="G75" s="42">
        <v>0</v>
      </c>
      <c r="I75" s="42">
        <v>0</v>
      </c>
      <c r="K75" s="42">
        <v>0</v>
      </c>
      <c r="L75" s="42"/>
      <c r="M75" s="42">
        <v>0</v>
      </c>
      <c r="O75" s="42">
        <v>0</v>
      </c>
      <c r="Q75" s="42">
        <v>0</v>
      </c>
      <c r="S75" s="42">
        <v>1</v>
      </c>
      <c r="U75" s="42">
        <v>1</v>
      </c>
      <c r="V75" s="42"/>
      <c r="W75" s="42">
        <f t="shared" si="22"/>
        <v>0</v>
      </c>
      <c r="Y75" s="42">
        <f t="shared" si="23"/>
        <v>0</v>
      </c>
      <c r="AA75" s="42">
        <f t="shared" si="24"/>
        <v>0</v>
      </c>
      <c r="AC75" s="42">
        <f t="shared" si="25"/>
        <v>1</v>
      </c>
      <c r="AE75" s="42">
        <f t="shared" si="5"/>
        <v>1</v>
      </c>
      <c r="AF75" s="42"/>
    </row>
    <row r="76" spans="1:32" x14ac:dyDescent="0.2">
      <c r="B76" s="59" t="s">
        <v>20</v>
      </c>
      <c r="C76" s="42">
        <v>0</v>
      </c>
      <c r="E76" s="42">
        <v>-1</v>
      </c>
      <c r="G76" s="42">
        <v>0</v>
      </c>
      <c r="I76" s="42">
        <v>1</v>
      </c>
      <c r="K76" s="42">
        <v>0</v>
      </c>
      <c r="L76" s="42"/>
      <c r="M76" s="42">
        <v>0</v>
      </c>
      <c r="O76" s="42">
        <v>1</v>
      </c>
      <c r="Q76" s="42">
        <v>-1</v>
      </c>
      <c r="S76" s="42">
        <v>0</v>
      </c>
      <c r="U76" s="42">
        <v>0</v>
      </c>
      <c r="V76" s="42"/>
      <c r="W76" s="42">
        <f t="shared" si="22"/>
        <v>0</v>
      </c>
      <c r="Y76" s="42">
        <f t="shared" si="23"/>
        <v>2</v>
      </c>
      <c r="AA76" s="42">
        <f t="shared" si="24"/>
        <v>-1</v>
      </c>
      <c r="AC76" s="42">
        <f t="shared" si="25"/>
        <v>-1</v>
      </c>
      <c r="AE76" s="42">
        <f t="shared" si="5"/>
        <v>0</v>
      </c>
      <c r="AF76" s="42"/>
    </row>
    <row r="77" spans="1:32" x14ac:dyDescent="0.2">
      <c r="B77" s="60" t="s">
        <v>21</v>
      </c>
      <c r="C77" s="42">
        <v>17</v>
      </c>
      <c r="E77" s="42">
        <v>37</v>
      </c>
      <c r="G77" s="42">
        <v>153</v>
      </c>
      <c r="I77" s="42">
        <v>9</v>
      </c>
      <c r="K77" s="42">
        <v>216</v>
      </c>
      <c r="L77" s="42"/>
      <c r="M77" s="42">
        <v>18</v>
      </c>
      <c r="O77" s="42">
        <v>37</v>
      </c>
      <c r="Q77" s="42">
        <v>151</v>
      </c>
      <c r="S77" s="42">
        <v>10</v>
      </c>
      <c r="U77" s="42">
        <v>216</v>
      </c>
      <c r="V77" s="42"/>
      <c r="W77" s="42">
        <f t="shared" si="22"/>
        <v>1</v>
      </c>
      <c r="Y77" s="42">
        <f t="shared" si="23"/>
        <v>0</v>
      </c>
      <c r="AA77" s="42">
        <f t="shared" si="24"/>
        <v>-2</v>
      </c>
      <c r="AC77" s="42">
        <f t="shared" si="25"/>
        <v>1</v>
      </c>
      <c r="AE77" s="42">
        <f t="shared" si="5"/>
        <v>0</v>
      </c>
      <c r="AF77" s="42"/>
    </row>
    <row r="78" spans="1:32" x14ac:dyDescent="0.2">
      <c r="B78" s="60" t="s">
        <v>22</v>
      </c>
      <c r="C78" s="42">
        <v>0</v>
      </c>
      <c r="E78" s="42">
        <v>0</v>
      </c>
      <c r="G78" s="42">
        <v>0</v>
      </c>
      <c r="I78" s="42">
        <v>0</v>
      </c>
      <c r="K78" s="42">
        <v>0</v>
      </c>
      <c r="L78" s="42"/>
      <c r="M78" s="42">
        <v>0</v>
      </c>
      <c r="O78" s="42">
        <v>0</v>
      </c>
      <c r="Q78" s="42">
        <v>0</v>
      </c>
      <c r="S78" s="42">
        <v>0</v>
      </c>
      <c r="U78" s="42">
        <v>0</v>
      </c>
      <c r="V78" s="42"/>
      <c r="W78" s="42">
        <f t="shared" si="22"/>
        <v>0</v>
      </c>
      <c r="Y78" s="42">
        <f t="shared" si="23"/>
        <v>0</v>
      </c>
      <c r="AA78" s="42">
        <f t="shared" si="24"/>
        <v>0</v>
      </c>
      <c r="AC78" s="42">
        <f t="shared" si="25"/>
        <v>0</v>
      </c>
      <c r="AE78" s="42">
        <f t="shared" si="5"/>
        <v>0</v>
      </c>
      <c r="AF78" s="42"/>
    </row>
    <row r="79" spans="1:32" x14ac:dyDescent="0.2">
      <c r="B79" s="60" t="s">
        <v>23</v>
      </c>
      <c r="C79" s="42">
        <v>1</v>
      </c>
      <c r="E79" s="42">
        <v>2</v>
      </c>
      <c r="G79" s="42">
        <v>0</v>
      </c>
      <c r="I79" s="42">
        <v>2</v>
      </c>
      <c r="K79" s="42">
        <v>5</v>
      </c>
      <c r="L79" s="42"/>
      <c r="M79" s="42">
        <v>1</v>
      </c>
      <c r="O79" s="42">
        <v>2</v>
      </c>
      <c r="Q79" s="42">
        <v>0</v>
      </c>
      <c r="S79" s="42">
        <v>2</v>
      </c>
      <c r="U79" s="42">
        <v>5</v>
      </c>
      <c r="V79" s="42"/>
      <c r="W79" s="42">
        <f t="shared" si="22"/>
        <v>0</v>
      </c>
      <c r="Y79" s="42">
        <f t="shared" si="23"/>
        <v>0</v>
      </c>
      <c r="AA79" s="42">
        <f t="shared" si="24"/>
        <v>0</v>
      </c>
      <c r="AC79" s="42">
        <f t="shared" si="25"/>
        <v>0</v>
      </c>
      <c r="AE79" s="42">
        <f t="shared" si="5"/>
        <v>0</v>
      </c>
      <c r="AF79" s="42"/>
    </row>
    <row r="80" spans="1:32" x14ac:dyDescent="0.2">
      <c r="B80" s="54" t="s">
        <v>24</v>
      </c>
      <c r="C80" s="42">
        <v>44</v>
      </c>
      <c r="E80" s="42">
        <v>50</v>
      </c>
      <c r="G80" s="42">
        <v>47</v>
      </c>
      <c r="I80" s="42">
        <v>53</v>
      </c>
      <c r="K80" s="42">
        <v>194</v>
      </c>
      <c r="L80" s="42"/>
      <c r="M80" s="42">
        <v>44</v>
      </c>
      <c r="O80" s="42">
        <v>50</v>
      </c>
      <c r="Q80" s="42">
        <v>47</v>
      </c>
      <c r="S80" s="42">
        <v>52</v>
      </c>
      <c r="U80" s="42">
        <v>193</v>
      </c>
      <c r="V80" s="42"/>
      <c r="W80" s="42">
        <f t="shared" si="22"/>
        <v>0</v>
      </c>
      <c r="Y80" s="42">
        <f t="shared" si="23"/>
        <v>0</v>
      </c>
      <c r="AA80" s="42">
        <f t="shared" si="24"/>
        <v>0</v>
      </c>
      <c r="AC80" s="42">
        <f t="shared" si="25"/>
        <v>-1</v>
      </c>
      <c r="AE80" s="42">
        <f t="shared" si="5"/>
        <v>-1</v>
      </c>
      <c r="AF80" s="42"/>
    </row>
    <row r="81" spans="1:32" x14ac:dyDescent="0.2">
      <c r="B81" s="54" t="s">
        <v>25</v>
      </c>
      <c r="C81" s="42">
        <v>23</v>
      </c>
      <c r="E81" s="42">
        <v>13</v>
      </c>
      <c r="G81" s="42">
        <v>38</v>
      </c>
      <c r="I81" s="42">
        <v>7</v>
      </c>
      <c r="K81" s="42">
        <v>81</v>
      </c>
      <c r="L81" s="42"/>
      <c r="M81" s="42">
        <v>21</v>
      </c>
      <c r="O81" s="42">
        <v>11</v>
      </c>
      <c r="Q81" s="42">
        <v>41</v>
      </c>
      <c r="S81" s="42">
        <v>8</v>
      </c>
      <c r="U81" s="42">
        <v>81</v>
      </c>
      <c r="V81" s="42"/>
      <c r="W81" s="42">
        <f t="shared" si="22"/>
        <v>-2</v>
      </c>
      <c r="Y81" s="42">
        <f t="shared" si="23"/>
        <v>-2</v>
      </c>
      <c r="AA81" s="42">
        <f t="shared" si="24"/>
        <v>3</v>
      </c>
      <c r="AC81" s="42">
        <f t="shared" si="25"/>
        <v>1</v>
      </c>
      <c r="AE81" s="42">
        <f t="shared" si="5"/>
        <v>0</v>
      </c>
      <c r="AF81" s="42"/>
    </row>
    <row r="82" spans="1:32" x14ac:dyDescent="0.2">
      <c r="A82" s="39">
        <v>16</v>
      </c>
      <c r="B82" s="57" t="s">
        <v>26</v>
      </c>
      <c r="C82" s="58">
        <v>88</v>
      </c>
      <c r="E82" s="58">
        <v>104</v>
      </c>
      <c r="G82" s="58">
        <v>240</v>
      </c>
      <c r="I82" s="58">
        <v>77</v>
      </c>
      <c r="K82" s="58">
        <v>509</v>
      </c>
      <c r="L82" s="42"/>
      <c r="M82" s="58">
        <v>87</v>
      </c>
      <c r="O82" s="58">
        <v>106</v>
      </c>
      <c r="Q82" s="58">
        <v>240</v>
      </c>
      <c r="S82" s="58">
        <v>76</v>
      </c>
      <c r="U82" s="58">
        <v>509</v>
      </c>
      <c r="V82" s="42"/>
      <c r="W82" s="58">
        <f>SUM(W74:W81)</f>
        <v>-1</v>
      </c>
      <c r="Y82" s="58">
        <f>SUM(Y74:Y81)</f>
        <v>2</v>
      </c>
      <c r="AA82" s="58">
        <f>SUM(AA74:AA81)</f>
        <v>0</v>
      </c>
      <c r="AC82" s="58">
        <f>SUM(AC74:AC81)</f>
        <v>-1</v>
      </c>
      <c r="AE82" s="58">
        <f t="shared" si="5"/>
        <v>0</v>
      </c>
      <c r="AF82" s="42"/>
    </row>
    <row r="83" spans="1:32" ht="12" thickBot="1" x14ac:dyDescent="0.25">
      <c r="A83" s="39">
        <v>17</v>
      </c>
      <c r="B83" s="39" t="s">
        <v>42</v>
      </c>
      <c r="C83" s="61">
        <v>-78</v>
      </c>
      <c r="E83" s="61">
        <v>-94</v>
      </c>
      <c r="G83" s="61">
        <v>-230</v>
      </c>
      <c r="I83" s="61">
        <v>-60</v>
      </c>
      <c r="K83" s="61">
        <v>-462</v>
      </c>
      <c r="L83" s="42"/>
      <c r="M83" s="61">
        <v>-77</v>
      </c>
      <c r="O83" s="61">
        <v>-95</v>
      </c>
      <c r="Q83" s="61">
        <v>-228</v>
      </c>
      <c r="S83" s="61">
        <v>-64</v>
      </c>
      <c r="U83" s="61">
        <v>-464</v>
      </c>
      <c r="V83" s="42"/>
      <c r="W83" s="61">
        <f>M83-C83</f>
        <v>1</v>
      </c>
      <c r="Y83" s="61">
        <f>O83-E83</f>
        <v>-1</v>
      </c>
      <c r="AA83" s="61">
        <f>Q83-G83</f>
        <v>2</v>
      </c>
      <c r="AC83" s="61">
        <f>S83-I83</f>
        <v>-4</v>
      </c>
      <c r="AE83" s="61">
        <f t="shared" si="5"/>
        <v>-2</v>
      </c>
      <c r="AF83" s="42"/>
    </row>
    <row r="84" spans="1:32" ht="12" thickTop="1" x14ac:dyDescent="0.2">
      <c r="C84" s="56"/>
      <c r="E84" s="56"/>
      <c r="F84" s="56"/>
      <c r="G84" s="56"/>
      <c r="I84" s="56"/>
      <c r="K84" s="56"/>
      <c r="M84" s="56"/>
      <c r="O84" s="56"/>
      <c r="P84" s="56"/>
      <c r="Q84" s="56"/>
      <c r="S84" s="56"/>
      <c r="U84" s="56"/>
      <c r="W84" s="56"/>
      <c r="Y84" s="56"/>
      <c r="Z84" s="56"/>
      <c r="AA84" s="56"/>
      <c r="AC84" s="56"/>
      <c r="AE84" s="56"/>
    </row>
    <row r="85" spans="1:32" x14ac:dyDescent="0.2">
      <c r="B85" s="51" t="s">
        <v>51</v>
      </c>
      <c r="K85" s="39"/>
      <c r="AE85" s="42"/>
    </row>
    <row r="86" spans="1:32" x14ac:dyDescent="0.2">
      <c r="B86" s="53" t="s">
        <v>8</v>
      </c>
      <c r="K86" s="39"/>
      <c r="AE86" s="42"/>
    </row>
    <row r="87" spans="1:32" x14ac:dyDescent="0.2">
      <c r="A87" s="39">
        <v>1</v>
      </c>
      <c r="B87" s="54" t="s">
        <v>9</v>
      </c>
      <c r="C87" s="55">
        <v>538</v>
      </c>
      <c r="E87" s="55">
        <v>553</v>
      </c>
      <c r="G87" s="55">
        <v>542</v>
      </c>
      <c r="I87" s="55">
        <v>544</v>
      </c>
      <c r="K87" s="55">
        <v>2177</v>
      </c>
      <c r="L87" s="42"/>
      <c r="M87" s="55">
        <v>396</v>
      </c>
      <c r="O87" s="55">
        <v>412</v>
      </c>
      <c r="Q87" s="55">
        <v>399</v>
      </c>
      <c r="S87" s="55">
        <v>401</v>
      </c>
      <c r="U87" s="55">
        <v>1608</v>
      </c>
      <c r="V87" s="42"/>
      <c r="W87" s="55">
        <f t="shared" ref="W87:W92" si="26">M87-C87</f>
        <v>-142</v>
      </c>
      <c r="Y87" s="55">
        <f t="shared" ref="Y87:Y92" si="27">O87-E87</f>
        <v>-141</v>
      </c>
      <c r="AA87" s="55">
        <f t="shared" ref="AA87:AA92" si="28">Q87-G87</f>
        <v>-143</v>
      </c>
      <c r="AC87" s="55">
        <f t="shared" ref="AC87:AC92" si="29">S87-I87</f>
        <v>-143</v>
      </c>
      <c r="AE87" s="42">
        <f t="shared" ref="AE87:AE93" si="30">U87-K87</f>
        <v>-569</v>
      </c>
      <c r="AF87" s="42"/>
    </row>
    <row r="88" spans="1:32" x14ac:dyDescent="0.2">
      <c r="A88" s="39">
        <v>2</v>
      </c>
      <c r="B88" s="54" t="s">
        <v>10</v>
      </c>
      <c r="C88" s="42">
        <v>201</v>
      </c>
      <c r="E88" s="42">
        <v>200</v>
      </c>
      <c r="G88" s="42">
        <v>197</v>
      </c>
      <c r="I88" s="42">
        <v>190</v>
      </c>
      <c r="K88" s="42">
        <v>788</v>
      </c>
      <c r="L88" s="42"/>
      <c r="M88" s="42">
        <v>210</v>
      </c>
      <c r="O88" s="42">
        <v>209</v>
      </c>
      <c r="Q88" s="42">
        <v>204</v>
      </c>
      <c r="S88" s="42">
        <v>199</v>
      </c>
      <c r="U88" s="42">
        <v>822</v>
      </c>
      <c r="V88" s="42"/>
      <c r="W88" s="42">
        <f t="shared" si="26"/>
        <v>9</v>
      </c>
      <c r="Y88" s="42">
        <f t="shared" si="27"/>
        <v>9</v>
      </c>
      <c r="AA88" s="42">
        <f t="shared" si="28"/>
        <v>7</v>
      </c>
      <c r="AC88" s="42">
        <f t="shared" si="29"/>
        <v>9</v>
      </c>
      <c r="AE88" s="42">
        <f t="shared" si="30"/>
        <v>34</v>
      </c>
      <c r="AF88" s="42"/>
    </row>
    <row r="89" spans="1:32" x14ac:dyDescent="0.2">
      <c r="A89" s="39">
        <v>3</v>
      </c>
      <c r="B89" s="54" t="s">
        <v>11</v>
      </c>
      <c r="C89" s="42">
        <v>229</v>
      </c>
      <c r="E89" s="42">
        <v>235</v>
      </c>
      <c r="G89" s="42">
        <v>237</v>
      </c>
      <c r="I89" s="42">
        <v>222</v>
      </c>
      <c r="K89" s="42">
        <v>923</v>
      </c>
      <c r="L89" s="42"/>
      <c r="M89" s="42">
        <v>233</v>
      </c>
      <c r="O89" s="42">
        <v>240</v>
      </c>
      <c r="Q89" s="42">
        <v>250</v>
      </c>
      <c r="S89" s="42">
        <v>227</v>
      </c>
      <c r="U89" s="42">
        <v>950</v>
      </c>
      <c r="V89" s="42"/>
      <c r="W89" s="42">
        <f t="shared" si="26"/>
        <v>4</v>
      </c>
      <c r="Y89" s="42">
        <f t="shared" si="27"/>
        <v>5</v>
      </c>
      <c r="AA89" s="42">
        <f t="shared" si="28"/>
        <v>13</v>
      </c>
      <c r="AC89" s="42">
        <f t="shared" si="29"/>
        <v>5</v>
      </c>
      <c r="AE89" s="42">
        <f t="shared" si="30"/>
        <v>27</v>
      </c>
      <c r="AF89" s="42"/>
    </row>
    <row r="90" spans="1:32" x14ac:dyDescent="0.2">
      <c r="A90" s="39">
        <v>4</v>
      </c>
      <c r="B90" s="54" t="s">
        <v>12</v>
      </c>
      <c r="C90" s="42">
        <v>122</v>
      </c>
      <c r="E90" s="42">
        <v>136</v>
      </c>
      <c r="G90" s="42">
        <v>141</v>
      </c>
      <c r="I90" s="42">
        <v>128</v>
      </c>
      <c r="K90" s="42">
        <v>527</v>
      </c>
      <c r="L90" s="42"/>
      <c r="M90" s="42">
        <v>114</v>
      </c>
      <c r="O90" s="42">
        <v>132</v>
      </c>
      <c r="Q90" s="42">
        <v>132</v>
      </c>
      <c r="S90" s="42">
        <v>118</v>
      </c>
      <c r="U90" s="42">
        <v>496</v>
      </c>
      <c r="V90" s="42"/>
      <c r="W90" s="42">
        <f t="shared" si="26"/>
        <v>-8</v>
      </c>
      <c r="Y90" s="42">
        <f t="shared" si="27"/>
        <v>-4</v>
      </c>
      <c r="AA90" s="42">
        <f t="shared" si="28"/>
        <v>-9</v>
      </c>
      <c r="AC90" s="42">
        <f t="shared" si="29"/>
        <v>-10</v>
      </c>
      <c r="AE90" s="42">
        <f t="shared" si="30"/>
        <v>-31</v>
      </c>
      <c r="AF90" s="42"/>
    </row>
    <row r="91" spans="1:32" x14ac:dyDescent="0.2">
      <c r="A91" s="39">
        <v>5</v>
      </c>
      <c r="B91" s="54" t="s">
        <v>13</v>
      </c>
      <c r="C91" s="42">
        <v>0</v>
      </c>
      <c r="E91" s="42">
        <v>0</v>
      </c>
      <c r="G91" s="42">
        <v>0</v>
      </c>
      <c r="I91" s="42">
        <v>0</v>
      </c>
      <c r="K91" s="42">
        <v>0</v>
      </c>
      <c r="L91" s="42"/>
      <c r="M91" s="42">
        <v>0</v>
      </c>
      <c r="O91" s="42">
        <v>0</v>
      </c>
      <c r="Q91" s="42">
        <v>0</v>
      </c>
      <c r="S91" s="42">
        <v>0</v>
      </c>
      <c r="U91" s="42">
        <v>0</v>
      </c>
      <c r="V91" s="42"/>
      <c r="W91" s="42">
        <f t="shared" si="26"/>
        <v>0</v>
      </c>
      <c r="Y91" s="42">
        <f t="shared" si="27"/>
        <v>0</v>
      </c>
      <c r="AA91" s="42">
        <f t="shared" si="28"/>
        <v>0</v>
      </c>
      <c r="AC91" s="42">
        <f t="shared" si="29"/>
        <v>0</v>
      </c>
      <c r="AE91" s="42">
        <f t="shared" si="30"/>
        <v>0</v>
      </c>
      <c r="AF91" s="42"/>
    </row>
    <row r="92" spans="1:32" x14ac:dyDescent="0.2">
      <c r="A92" s="39">
        <v>6</v>
      </c>
      <c r="B92" s="54" t="s">
        <v>14</v>
      </c>
      <c r="C92" s="42">
        <v>-140</v>
      </c>
      <c r="E92" s="42">
        <v>-132</v>
      </c>
      <c r="G92" s="42">
        <v>-131</v>
      </c>
      <c r="I92" s="42">
        <v>-135</v>
      </c>
      <c r="K92" s="42">
        <v>-538</v>
      </c>
      <c r="L92" s="42"/>
      <c r="M92" s="42">
        <v>0</v>
      </c>
      <c r="O92" s="42">
        <v>0</v>
      </c>
      <c r="Q92" s="42">
        <v>0</v>
      </c>
      <c r="S92" s="42">
        <v>0</v>
      </c>
      <c r="U92" s="42">
        <v>0</v>
      </c>
      <c r="V92" s="42"/>
      <c r="W92" s="42">
        <f t="shared" si="26"/>
        <v>140</v>
      </c>
      <c r="Y92" s="42">
        <f t="shared" si="27"/>
        <v>132</v>
      </c>
      <c r="AA92" s="42">
        <f t="shared" si="28"/>
        <v>131</v>
      </c>
      <c r="AC92" s="42">
        <f t="shared" si="29"/>
        <v>135</v>
      </c>
      <c r="AE92" s="42">
        <f t="shared" si="30"/>
        <v>538</v>
      </c>
      <c r="AF92" s="42"/>
    </row>
    <row r="93" spans="1:32" x14ac:dyDescent="0.2">
      <c r="A93" s="39">
        <v>7</v>
      </c>
      <c r="B93" s="57" t="s">
        <v>15</v>
      </c>
      <c r="C93" s="58">
        <v>950</v>
      </c>
      <c r="E93" s="58">
        <v>992</v>
      </c>
      <c r="G93" s="58">
        <v>986</v>
      </c>
      <c r="I93" s="58">
        <v>949</v>
      </c>
      <c r="K93" s="58">
        <v>3877</v>
      </c>
      <c r="L93" s="42"/>
      <c r="M93" s="58">
        <v>953</v>
      </c>
      <c r="O93" s="58">
        <v>993</v>
      </c>
      <c r="Q93" s="58">
        <v>985</v>
      </c>
      <c r="S93" s="58">
        <v>945</v>
      </c>
      <c r="U93" s="58">
        <v>3876</v>
      </c>
      <c r="V93" s="42"/>
      <c r="W93" s="58">
        <f>SUM(W87:W92)</f>
        <v>3</v>
      </c>
      <c r="Y93" s="58">
        <f>SUM(Y87:Y92)</f>
        <v>1</v>
      </c>
      <c r="AA93" s="58">
        <f>SUM(AA87:AA92)</f>
        <v>-1</v>
      </c>
      <c r="AC93" s="58">
        <f>SUM(AC87:AC92)</f>
        <v>-4</v>
      </c>
      <c r="AE93" s="58">
        <f t="shared" si="30"/>
        <v>-1</v>
      </c>
      <c r="AF93" s="42"/>
    </row>
    <row r="94" spans="1:32" x14ac:dyDescent="0.2">
      <c r="B94" s="53" t="s">
        <v>16</v>
      </c>
      <c r="C94" s="42"/>
      <c r="E94" s="42"/>
      <c r="G94" s="42"/>
      <c r="I94" s="42"/>
      <c r="L94" s="42"/>
      <c r="M94" s="42"/>
      <c r="O94" s="42"/>
      <c r="Q94" s="42"/>
      <c r="S94" s="42"/>
      <c r="U94" s="42"/>
      <c r="V94" s="42"/>
      <c r="W94" s="42"/>
      <c r="Y94" s="42"/>
      <c r="AA94" s="42"/>
      <c r="AC94" s="42"/>
      <c r="AE94" s="42"/>
      <c r="AF94" s="42"/>
    </row>
    <row r="95" spans="1:32" x14ac:dyDescent="0.2">
      <c r="B95" s="54" t="s">
        <v>17</v>
      </c>
      <c r="C95" s="42"/>
      <c r="E95" s="42"/>
      <c r="G95" s="42"/>
      <c r="I95" s="42"/>
      <c r="L95" s="42"/>
      <c r="M95" s="42"/>
      <c r="O95" s="42"/>
      <c r="Q95" s="42"/>
      <c r="S95" s="42"/>
      <c r="U95" s="42"/>
      <c r="V95" s="42"/>
      <c r="W95" s="42"/>
      <c r="Y95" s="42"/>
      <c r="AA95" s="42"/>
      <c r="AC95" s="42"/>
      <c r="AE95" s="42"/>
      <c r="AF95" s="42"/>
    </row>
    <row r="96" spans="1:32" x14ac:dyDescent="0.2">
      <c r="A96" s="39">
        <v>8</v>
      </c>
      <c r="B96" s="59" t="s">
        <v>18</v>
      </c>
      <c r="C96" s="42">
        <v>285</v>
      </c>
      <c r="E96" s="42">
        <v>279</v>
      </c>
      <c r="G96" s="42">
        <v>276</v>
      </c>
      <c r="I96" s="42">
        <v>288</v>
      </c>
      <c r="K96" s="42">
        <v>1128</v>
      </c>
      <c r="L96" s="42"/>
      <c r="M96" s="42">
        <v>228</v>
      </c>
      <c r="O96" s="42">
        <v>220</v>
      </c>
      <c r="Q96" s="42">
        <v>218</v>
      </c>
      <c r="S96" s="42">
        <v>224</v>
      </c>
      <c r="U96" s="42">
        <v>890</v>
      </c>
      <c r="V96" s="42"/>
      <c r="W96" s="42">
        <f t="shared" ref="W96:W103" si="31">M96-C96</f>
        <v>-57</v>
      </c>
      <c r="Y96" s="42">
        <f t="shared" ref="Y96:Y103" si="32">O96-E96</f>
        <v>-59</v>
      </c>
      <c r="AA96" s="42">
        <f t="shared" ref="AA96:AA103" si="33">Q96-G96</f>
        <v>-58</v>
      </c>
      <c r="AC96" s="42">
        <f t="shared" ref="AC96:AC103" si="34">S96-I96</f>
        <v>-64</v>
      </c>
      <c r="AE96" s="42">
        <f t="shared" ref="AE96:AE105" si="35">U96-K96</f>
        <v>-238</v>
      </c>
      <c r="AF96" s="42"/>
    </row>
    <row r="97" spans="1:32" x14ac:dyDescent="0.2">
      <c r="A97" s="39">
        <v>9</v>
      </c>
      <c r="B97" s="59" t="s">
        <v>19</v>
      </c>
      <c r="C97" s="42">
        <v>93</v>
      </c>
      <c r="E97" s="42">
        <v>99</v>
      </c>
      <c r="G97" s="42">
        <v>98</v>
      </c>
      <c r="I97" s="42">
        <v>93</v>
      </c>
      <c r="K97" s="42">
        <v>383</v>
      </c>
      <c r="L97" s="42"/>
      <c r="M97" s="42">
        <v>142</v>
      </c>
      <c r="O97" s="42">
        <v>145</v>
      </c>
      <c r="Q97" s="42">
        <v>143</v>
      </c>
      <c r="S97" s="42">
        <v>142</v>
      </c>
      <c r="U97" s="42">
        <v>572</v>
      </c>
      <c r="V97" s="42"/>
      <c r="W97" s="42">
        <f t="shared" si="31"/>
        <v>49</v>
      </c>
      <c r="Y97" s="42">
        <f t="shared" si="32"/>
        <v>46</v>
      </c>
      <c r="AA97" s="42">
        <f t="shared" si="33"/>
        <v>45</v>
      </c>
      <c r="AC97" s="42">
        <f t="shared" si="34"/>
        <v>49</v>
      </c>
      <c r="AE97" s="42">
        <f t="shared" si="35"/>
        <v>189</v>
      </c>
      <c r="AF97" s="42"/>
    </row>
    <row r="98" spans="1:32" x14ac:dyDescent="0.2">
      <c r="A98" s="39">
        <v>10</v>
      </c>
      <c r="B98" s="59" t="s">
        <v>20</v>
      </c>
      <c r="C98" s="42">
        <v>59</v>
      </c>
      <c r="E98" s="42">
        <v>63</v>
      </c>
      <c r="G98" s="42">
        <v>67</v>
      </c>
      <c r="I98" s="42">
        <v>60</v>
      </c>
      <c r="K98" s="42">
        <v>249</v>
      </c>
      <c r="L98" s="42"/>
      <c r="M98" s="42">
        <v>76</v>
      </c>
      <c r="O98" s="42">
        <v>80</v>
      </c>
      <c r="Q98" s="42">
        <v>84</v>
      </c>
      <c r="S98" s="42">
        <v>78</v>
      </c>
      <c r="U98" s="42">
        <v>318</v>
      </c>
      <c r="V98" s="42"/>
      <c r="W98" s="42">
        <f t="shared" si="31"/>
        <v>17</v>
      </c>
      <c r="Y98" s="42">
        <f t="shared" si="32"/>
        <v>17</v>
      </c>
      <c r="AA98" s="42">
        <f t="shared" si="33"/>
        <v>17</v>
      </c>
      <c r="AC98" s="42">
        <f t="shared" si="34"/>
        <v>18</v>
      </c>
      <c r="AE98" s="42">
        <f t="shared" si="35"/>
        <v>69</v>
      </c>
      <c r="AF98" s="42"/>
    </row>
    <row r="99" spans="1:32" x14ac:dyDescent="0.2">
      <c r="A99" s="39">
        <v>11</v>
      </c>
      <c r="B99" s="60" t="s">
        <v>21</v>
      </c>
      <c r="C99" s="42">
        <v>250</v>
      </c>
      <c r="E99" s="42">
        <v>277</v>
      </c>
      <c r="G99" s="42">
        <v>403</v>
      </c>
      <c r="I99" s="42">
        <v>236</v>
      </c>
      <c r="K99" s="42">
        <v>1166</v>
      </c>
      <c r="L99" s="42"/>
      <c r="M99" s="42">
        <v>245</v>
      </c>
      <c r="O99" s="42">
        <v>273</v>
      </c>
      <c r="Q99" s="42">
        <v>397</v>
      </c>
      <c r="S99" s="42">
        <v>233</v>
      </c>
      <c r="U99" s="42">
        <v>1148</v>
      </c>
      <c r="V99" s="42"/>
      <c r="W99" s="42">
        <f t="shared" si="31"/>
        <v>-5</v>
      </c>
      <c r="Y99" s="42">
        <f t="shared" si="32"/>
        <v>-4</v>
      </c>
      <c r="AA99" s="42">
        <f t="shared" si="33"/>
        <v>-6</v>
      </c>
      <c r="AC99" s="42">
        <f t="shared" si="34"/>
        <v>-3</v>
      </c>
      <c r="AE99" s="42">
        <f t="shared" si="35"/>
        <v>-18</v>
      </c>
      <c r="AF99" s="42"/>
    </row>
    <row r="100" spans="1:32" x14ac:dyDescent="0.2">
      <c r="A100" s="39">
        <v>12</v>
      </c>
      <c r="B100" s="60" t="s">
        <v>22</v>
      </c>
      <c r="C100" s="42">
        <v>0</v>
      </c>
      <c r="E100" s="42">
        <v>0</v>
      </c>
      <c r="G100" s="42">
        <v>0</v>
      </c>
      <c r="I100" s="42">
        <v>0</v>
      </c>
      <c r="K100" s="42">
        <v>0</v>
      </c>
      <c r="L100" s="42"/>
      <c r="M100" s="42">
        <v>0</v>
      </c>
      <c r="O100" s="42">
        <v>0</v>
      </c>
      <c r="Q100" s="42">
        <v>0</v>
      </c>
      <c r="S100" s="42">
        <v>0</v>
      </c>
      <c r="U100" s="42">
        <v>0</v>
      </c>
      <c r="V100" s="42"/>
      <c r="W100" s="42">
        <f t="shared" si="31"/>
        <v>0</v>
      </c>
      <c r="Y100" s="42">
        <f t="shared" si="32"/>
        <v>0</v>
      </c>
      <c r="AA100" s="42">
        <f t="shared" si="33"/>
        <v>0</v>
      </c>
      <c r="AC100" s="42">
        <f t="shared" si="34"/>
        <v>0</v>
      </c>
      <c r="AE100" s="42">
        <f t="shared" si="35"/>
        <v>0</v>
      </c>
      <c r="AF100" s="42"/>
    </row>
    <row r="101" spans="1:32" x14ac:dyDescent="0.2">
      <c r="A101" s="39">
        <v>13</v>
      </c>
      <c r="B101" s="60" t="s">
        <v>23</v>
      </c>
      <c r="C101" s="42">
        <v>113</v>
      </c>
      <c r="E101" s="42">
        <v>102</v>
      </c>
      <c r="G101" s="42">
        <v>111</v>
      </c>
      <c r="I101" s="42">
        <v>113</v>
      </c>
      <c r="K101" s="42">
        <v>439</v>
      </c>
      <c r="L101" s="42"/>
      <c r="M101" s="42">
        <v>113</v>
      </c>
      <c r="O101" s="42">
        <v>102</v>
      </c>
      <c r="Q101" s="42">
        <v>111</v>
      </c>
      <c r="S101" s="42">
        <v>113</v>
      </c>
      <c r="U101" s="42">
        <v>439</v>
      </c>
      <c r="V101" s="42"/>
      <c r="W101" s="42">
        <f t="shared" si="31"/>
        <v>0</v>
      </c>
      <c r="Y101" s="42">
        <f t="shared" si="32"/>
        <v>0</v>
      </c>
      <c r="AA101" s="42">
        <f t="shared" si="33"/>
        <v>0</v>
      </c>
      <c r="AC101" s="42">
        <f t="shared" si="34"/>
        <v>0</v>
      </c>
      <c r="AE101" s="42">
        <f t="shared" si="35"/>
        <v>0</v>
      </c>
      <c r="AF101" s="42"/>
    </row>
    <row r="102" spans="1:32" x14ac:dyDescent="0.2">
      <c r="A102" s="39">
        <v>14</v>
      </c>
      <c r="B102" s="54" t="s">
        <v>24</v>
      </c>
      <c r="C102" s="42">
        <v>44</v>
      </c>
      <c r="E102" s="42">
        <v>50</v>
      </c>
      <c r="G102" s="42">
        <v>47</v>
      </c>
      <c r="I102" s="42">
        <v>53</v>
      </c>
      <c r="K102" s="42">
        <v>194</v>
      </c>
      <c r="L102" s="42"/>
      <c r="M102" s="42">
        <v>44</v>
      </c>
      <c r="O102" s="42">
        <v>50</v>
      </c>
      <c r="Q102" s="42">
        <v>47</v>
      </c>
      <c r="S102" s="42">
        <v>52</v>
      </c>
      <c r="U102" s="42">
        <v>193</v>
      </c>
      <c r="V102" s="42"/>
      <c r="W102" s="42">
        <f t="shared" si="31"/>
        <v>0</v>
      </c>
      <c r="Y102" s="42">
        <f t="shared" si="32"/>
        <v>0</v>
      </c>
      <c r="AA102" s="42">
        <f t="shared" si="33"/>
        <v>0</v>
      </c>
      <c r="AC102" s="42">
        <f t="shared" si="34"/>
        <v>-1</v>
      </c>
      <c r="AE102" s="42">
        <f t="shared" si="35"/>
        <v>-1</v>
      </c>
      <c r="AF102" s="42"/>
    </row>
    <row r="103" spans="1:32" x14ac:dyDescent="0.2">
      <c r="A103" s="39">
        <v>15</v>
      </c>
      <c r="B103" s="54" t="s">
        <v>25</v>
      </c>
      <c r="C103" s="42">
        <v>26</v>
      </c>
      <c r="E103" s="42">
        <v>17</v>
      </c>
      <c r="G103" s="42">
        <v>37</v>
      </c>
      <c r="I103" s="42">
        <v>11</v>
      </c>
      <c r="K103" s="42">
        <v>91</v>
      </c>
      <c r="L103" s="42"/>
      <c r="M103" s="42">
        <v>25</v>
      </c>
      <c r="O103" s="42">
        <v>17</v>
      </c>
      <c r="Q103" s="42">
        <v>37</v>
      </c>
      <c r="S103" s="42">
        <v>12</v>
      </c>
      <c r="U103" s="42">
        <v>91</v>
      </c>
      <c r="V103" s="42"/>
      <c r="W103" s="42">
        <f t="shared" si="31"/>
        <v>-1</v>
      </c>
      <c r="Y103" s="42">
        <f t="shared" si="32"/>
        <v>0</v>
      </c>
      <c r="AA103" s="42">
        <f t="shared" si="33"/>
        <v>0</v>
      </c>
      <c r="AC103" s="42">
        <f t="shared" si="34"/>
        <v>1</v>
      </c>
      <c r="AE103" s="42">
        <f t="shared" si="35"/>
        <v>0</v>
      </c>
      <c r="AF103" s="42"/>
    </row>
    <row r="104" spans="1:32" x14ac:dyDescent="0.2">
      <c r="A104" s="39">
        <v>16</v>
      </c>
      <c r="B104" s="57" t="s">
        <v>26</v>
      </c>
      <c r="C104" s="58">
        <v>870</v>
      </c>
      <c r="E104" s="58">
        <v>887</v>
      </c>
      <c r="G104" s="58">
        <v>1039</v>
      </c>
      <c r="I104" s="58">
        <v>854</v>
      </c>
      <c r="K104" s="58">
        <v>3650</v>
      </c>
      <c r="L104" s="42"/>
      <c r="M104" s="58">
        <v>873</v>
      </c>
      <c r="O104" s="58">
        <v>887</v>
      </c>
      <c r="Q104" s="58">
        <v>1037</v>
      </c>
      <c r="S104" s="58">
        <v>854</v>
      </c>
      <c r="U104" s="58">
        <v>3651</v>
      </c>
      <c r="V104" s="42"/>
      <c r="W104" s="58">
        <f>SUM(W96:W103)</f>
        <v>3</v>
      </c>
      <c r="Y104" s="58">
        <f>SUM(Y96:Y103)</f>
        <v>0</v>
      </c>
      <c r="AA104" s="58">
        <f>SUM(AA96:AA103)</f>
        <v>-2</v>
      </c>
      <c r="AC104" s="58">
        <f>SUM(AC96:AC103)</f>
        <v>0</v>
      </c>
      <c r="AE104" s="58">
        <f t="shared" si="35"/>
        <v>1</v>
      </c>
      <c r="AF104" s="42"/>
    </row>
    <row r="105" spans="1:32" ht="12" thickBot="1" x14ac:dyDescent="0.25">
      <c r="A105" s="39">
        <v>17</v>
      </c>
      <c r="B105" s="39" t="s">
        <v>42</v>
      </c>
      <c r="C105" s="61">
        <v>80</v>
      </c>
      <c r="E105" s="61">
        <v>105</v>
      </c>
      <c r="G105" s="61">
        <v>-53</v>
      </c>
      <c r="I105" s="61">
        <v>95</v>
      </c>
      <c r="K105" s="61">
        <v>227</v>
      </c>
      <c r="L105" s="42"/>
      <c r="M105" s="61">
        <v>80</v>
      </c>
      <c r="O105" s="61">
        <v>106</v>
      </c>
      <c r="Q105" s="61">
        <v>-52</v>
      </c>
      <c r="S105" s="61">
        <v>91</v>
      </c>
      <c r="U105" s="61">
        <v>225</v>
      </c>
      <c r="V105" s="42"/>
      <c r="W105" s="61">
        <f>M105-C105</f>
        <v>0</v>
      </c>
      <c r="Y105" s="61">
        <f>O105-E105</f>
        <v>1</v>
      </c>
      <c r="AA105" s="61">
        <f>Q105-G105</f>
        <v>1</v>
      </c>
      <c r="AC105" s="61">
        <f>S105-I105</f>
        <v>-4</v>
      </c>
      <c r="AE105" s="61">
        <f t="shared" si="35"/>
        <v>-2</v>
      </c>
      <c r="AF105" s="42"/>
    </row>
    <row r="106" spans="1:32" ht="12" thickTop="1" x14ac:dyDescent="0.2">
      <c r="C106" s="56"/>
      <c r="E106" s="56"/>
      <c r="F106" s="56"/>
      <c r="G106" s="56"/>
      <c r="I106" s="56"/>
      <c r="K106" s="56"/>
      <c r="M106" s="56"/>
      <c r="O106" s="56"/>
      <c r="P106" s="56"/>
      <c r="Q106" s="56"/>
      <c r="S106" s="56"/>
      <c r="U106" s="56"/>
      <c r="W106" s="56"/>
      <c r="Y106" s="56"/>
      <c r="Z106" s="56"/>
      <c r="AA106" s="56"/>
      <c r="AC106" s="56"/>
      <c r="AE106" s="56"/>
    </row>
    <row r="107" spans="1:32" x14ac:dyDescent="0.2">
      <c r="C107" s="56"/>
      <c r="E107" s="56"/>
      <c r="G107" s="56"/>
      <c r="I107" s="56"/>
      <c r="K107" s="56"/>
      <c r="M107" s="56"/>
      <c r="O107" s="56"/>
      <c r="Q107" s="56"/>
      <c r="S107" s="56"/>
      <c r="U107" s="56"/>
      <c r="W107" s="56"/>
      <c r="Y107" s="56"/>
      <c r="AA107" s="56"/>
      <c r="AC107" s="56"/>
      <c r="AE107" s="56"/>
    </row>
    <row r="109" spans="1:32" x14ac:dyDescent="0.2">
      <c r="B109" s="51" t="s">
        <v>65</v>
      </c>
    </row>
    <row r="110" spans="1:32" x14ac:dyDescent="0.2">
      <c r="B110" s="62" t="s">
        <v>66</v>
      </c>
      <c r="C110" s="55">
        <v>-286</v>
      </c>
      <c r="E110" s="55">
        <v>-2055</v>
      </c>
      <c r="G110" s="55">
        <v>-244</v>
      </c>
      <c r="I110" s="55">
        <v>-463</v>
      </c>
      <c r="K110" s="55">
        <v>-3048</v>
      </c>
      <c r="L110" s="42"/>
      <c r="M110" s="55">
        <v>-287</v>
      </c>
      <c r="O110" s="55">
        <v>-2054</v>
      </c>
      <c r="Q110" s="55">
        <v>-244</v>
      </c>
      <c r="S110" s="55">
        <v>-464</v>
      </c>
      <c r="U110" s="55">
        <v>-3049</v>
      </c>
      <c r="V110" s="42"/>
      <c r="W110" s="55">
        <f t="shared" ref="W110:W123" si="36">M110-C110</f>
        <v>-1</v>
      </c>
      <c r="Y110" s="55">
        <f t="shared" ref="Y110:Y123" si="37">O110-E110</f>
        <v>1</v>
      </c>
      <c r="AA110" s="55">
        <f t="shared" ref="AA110:AA123" si="38">Q110-G110</f>
        <v>0</v>
      </c>
      <c r="AC110" s="55">
        <f t="shared" ref="AC110:AC123" si="39">S110-I110</f>
        <v>-1</v>
      </c>
      <c r="AE110" s="55">
        <f t="shared" ref="AE110:AE123" si="40">U110-K110</f>
        <v>-1</v>
      </c>
      <c r="AF110" s="42"/>
    </row>
    <row r="111" spans="1:32" x14ac:dyDescent="0.2">
      <c r="B111" s="62" t="s">
        <v>67</v>
      </c>
      <c r="C111" s="42">
        <v>3</v>
      </c>
      <c r="E111" s="42">
        <v>4</v>
      </c>
      <c r="G111" s="42">
        <v>-33</v>
      </c>
      <c r="I111" s="42">
        <v>-2</v>
      </c>
      <c r="K111" s="42">
        <v>-28</v>
      </c>
      <c r="L111" s="42"/>
      <c r="M111" s="42">
        <v>3</v>
      </c>
      <c r="O111" s="42">
        <v>4</v>
      </c>
      <c r="Q111" s="42">
        <v>-33</v>
      </c>
      <c r="S111" s="42">
        <v>-2</v>
      </c>
      <c r="U111" s="42">
        <v>-28</v>
      </c>
      <c r="V111" s="42"/>
      <c r="W111" s="42">
        <f t="shared" si="36"/>
        <v>0</v>
      </c>
      <c r="Y111" s="42">
        <f t="shared" si="37"/>
        <v>0</v>
      </c>
      <c r="AA111" s="42">
        <f t="shared" si="38"/>
        <v>0</v>
      </c>
      <c r="AC111" s="42">
        <f t="shared" si="39"/>
        <v>0</v>
      </c>
      <c r="AE111" s="42">
        <f t="shared" si="40"/>
        <v>0</v>
      </c>
      <c r="AF111" s="42"/>
    </row>
    <row r="112" spans="1:32" x14ac:dyDescent="0.2">
      <c r="B112" s="62" t="s">
        <v>68</v>
      </c>
      <c r="C112" s="42">
        <v>-33</v>
      </c>
      <c r="E112" s="42">
        <v>-25</v>
      </c>
      <c r="G112" s="42">
        <v>-3293</v>
      </c>
      <c r="I112" s="42">
        <v>-29</v>
      </c>
      <c r="K112" s="42">
        <v>-3380</v>
      </c>
      <c r="L112" s="42"/>
      <c r="M112" s="42">
        <v>-33</v>
      </c>
      <c r="O112" s="42">
        <v>-25</v>
      </c>
      <c r="Q112" s="42">
        <v>-3293</v>
      </c>
      <c r="S112" s="42">
        <v>-29</v>
      </c>
      <c r="U112" s="42">
        <v>-3380</v>
      </c>
      <c r="V112" s="42"/>
      <c r="W112" s="42">
        <f t="shared" si="36"/>
        <v>0</v>
      </c>
      <c r="Y112" s="42">
        <f t="shared" si="37"/>
        <v>0</v>
      </c>
      <c r="AA112" s="42">
        <f t="shared" si="38"/>
        <v>0</v>
      </c>
      <c r="AC112" s="42">
        <f t="shared" si="39"/>
        <v>0</v>
      </c>
      <c r="AE112" s="42">
        <f t="shared" si="40"/>
        <v>0</v>
      </c>
      <c r="AF112" s="42"/>
    </row>
    <row r="113" spans="1:32" x14ac:dyDescent="0.2">
      <c r="B113" s="62" t="s">
        <v>69</v>
      </c>
      <c r="C113" s="42">
        <v>9</v>
      </c>
      <c r="E113" s="42">
        <v>4</v>
      </c>
      <c r="G113" s="42">
        <v>300</v>
      </c>
      <c r="I113" s="42">
        <v>14</v>
      </c>
      <c r="K113" s="42">
        <v>327</v>
      </c>
      <c r="L113" s="42"/>
      <c r="M113" s="42">
        <v>9</v>
      </c>
      <c r="O113" s="42">
        <v>4</v>
      </c>
      <c r="Q113" s="42">
        <v>300</v>
      </c>
      <c r="S113" s="42">
        <v>14</v>
      </c>
      <c r="U113" s="42">
        <v>327</v>
      </c>
      <c r="V113" s="42"/>
      <c r="W113" s="42">
        <f t="shared" si="36"/>
        <v>0</v>
      </c>
      <c r="Y113" s="42">
        <f t="shared" si="37"/>
        <v>0</v>
      </c>
      <c r="AA113" s="42">
        <f t="shared" si="38"/>
        <v>0</v>
      </c>
      <c r="AC113" s="42">
        <f t="shared" si="39"/>
        <v>0</v>
      </c>
      <c r="AE113" s="42">
        <f t="shared" si="40"/>
        <v>0</v>
      </c>
      <c r="AF113" s="42"/>
    </row>
    <row r="114" spans="1:32" x14ac:dyDescent="0.2">
      <c r="B114" s="62" t="s">
        <v>70</v>
      </c>
      <c r="C114" s="42">
        <v>0</v>
      </c>
      <c r="E114" s="42">
        <v>0</v>
      </c>
      <c r="G114" s="42">
        <v>0</v>
      </c>
      <c r="I114" s="42">
        <v>0</v>
      </c>
      <c r="K114" s="42">
        <v>0</v>
      </c>
      <c r="L114" s="42"/>
      <c r="M114" s="42">
        <v>0</v>
      </c>
      <c r="O114" s="42">
        <v>0</v>
      </c>
      <c r="Q114" s="42">
        <v>0</v>
      </c>
      <c r="S114" s="42">
        <v>0</v>
      </c>
      <c r="U114" s="42">
        <v>0</v>
      </c>
      <c r="V114" s="42"/>
      <c r="W114" s="42">
        <f t="shared" si="36"/>
        <v>0</v>
      </c>
      <c r="Y114" s="42">
        <f t="shared" si="37"/>
        <v>0</v>
      </c>
      <c r="AA114" s="42">
        <f t="shared" si="38"/>
        <v>0</v>
      </c>
      <c r="AC114" s="42">
        <f t="shared" si="39"/>
        <v>0</v>
      </c>
      <c r="AE114" s="42">
        <f t="shared" si="40"/>
        <v>0</v>
      </c>
      <c r="AF114" s="42"/>
    </row>
    <row r="115" spans="1:32" x14ac:dyDescent="0.2">
      <c r="B115" s="62" t="s">
        <v>71</v>
      </c>
      <c r="C115" s="42">
        <v>236</v>
      </c>
      <c r="E115" s="42">
        <v>2028</v>
      </c>
      <c r="G115" s="42">
        <v>3070</v>
      </c>
      <c r="I115" s="42">
        <v>422</v>
      </c>
      <c r="K115" s="42">
        <v>5756</v>
      </c>
      <c r="L115" s="42"/>
      <c r="M115" s="42">
        <v>236</v>
      </c>
      <c r="O115" s="42">
        <v>2028</v>
      </c>
      <c r="Q115" s="42">
        <v>3070</v>
      </c>
      <c r="S115" s="42">
        <v>422</v>
      </c>
      <c r="U115" s="42">
        <v>5756</v>
      </c>
      <c r="V115" s="42"/>
      <c r="W115" s="42">
        <f t="shared" si="36"/>
        <v>0</v>
      </c>
      <c r="Y115" s="42">
        <f t="shared" si="37"/>
        <v>0</v>
      </c>
      <c r="AA115" s="42">
        <f t="shared" si="38"/>
        <v>0</v>
      </c>
      <c r="AC115" s="42">
        <f t="shared" si="39"/>
        <v>0</v>
      </c>
      <c r="AE115" s="42">
        <f t="shared" si="40"/>
        <v>0</v>
      </c>
      <c r="AF115" s="42"/>
    </row>
    <row r="116" spans="1:32" x14ac:dyDescent="0.2">
      <c r="B116" s="62" t="s">
        <v>72</v>
      </c>
      <c r="C116" s="42">
        <v>0</v>
      </c>
      <c r="E116" s="42">
        <v>0</v>
      </c>
      <c r="G116" s="42">
        <v>0</v>
      </c>
      <c r="I116" s="42">
        <v>0</v>
      </c>
      <c r="K116" s="42">
        <v>0</v>
      </c>
      <c r="L116" s="42"/>
      <c r="M116" s="42">
        <v>0</v>
      </c>
      <c r="O116" s="42">
        <v>0</v>
      </c>
      <c r="Q116" s="42">
        <v>0</v>
      </c>
      <c r="S116" s="42">
        <v>0</v>
      </c>
      <c r="U116" s="42">
        <v>0</v>
      </c>
      <c r="V116" s="42"/>
      <c r="W116" s="42">
        <f t="shared" si="36"/>
        <v>0</v>
      </c>
      <c r="Y116" s="42">
        <f t="shared" si="37"/>
        <v>0</v>
      </c>
      <c r="AA116" s="42">
        <f t="shared" si="38"/>
        <v>0</v>
      </c>
      <c r="AC116" s="42">
        <f t="shared" si="39"/>
        <v>0</v>
      </c>
      <c r="AE116" s="42">
        <f t="shared" si="40"/>
        <v>0</v>
      </c>
      <c r="AF116" s="42"/>
    </row>
    <row r="117" spans="1:32" x14ac:dyDescent="0.2">
      <c r="B117" s="62" t="s">
        <v>73</v>
      </c>
      <c r="C117" s="42">
        <v>0</v>
      </c>
      <c r="E117" s="42">
        <v>0</v>
      </c>
      <c r="G117" s="42">
        <v>0</v>
      </c>
      <c r="I117" s="42">
        <v>0</v>
      </c>
      <c r="K117" s="42">
        <v>0</v>
      </c>
      <c r="L117" s="42"/>
      <c r="M117" s="42">
        <v>0</v>
      </c>
      <c r="O117" s="42">
        <v>0</v>
      </c>
      <c r="Q117" s="42">
        <v>0</v>
      </c>
      <c r="S117" s="42">
        <v>0</v>
      </c>
      <c r="U117" s="42">
        <v>0</v>
      </c>
      <c r="V117" s="42"/>
      <c r="W117" s="42">
        <f t="shared" si="36"/>
        <v>0</v>
      </c>
      <c r="Y117" s="42">
        <f t="shared" si="37"/>
        <v>0</v>
      </c>
      <c r="AA117" s="42">
        <f t="shared" si="38"/>
        <v>0</v>
      </c>
      <c r="AC117" s="42">
        <f t="shared" si="39"/>
        <v>0</v>
      </c>
      <c r="AE117" s="42">
        <f t="shared" si="40"/>
        <v>0</v>
      </c>
      <c r="AF117" s="42"/>
    </row>
    <row r="118" spans="1:32" x14ac:dyDescent="0.2">
      <c r="B118" s="62" t="s">
        <v>74</v>
      </c>
      <c r="C118" s="42">
        <v>151</v>
      </c>
      <c r="E118" s="42">
        <v>150</v>
      </c>
      <c r="G118" s="42">
        <v>147</v>
      </c>
      <c r="I118" s="42">
        <v>151</v>
      </c>
      <c r="K118" s="42">
        <v>599</v>
      </c>
      <c r="L118" s="42"/>
      <c r="M118" s="42">
        <v>151</v>
      </c>
      <c r="O118" s="42">
        <v>150</v>
      </c>
      <c r="Q118" s="42">
        <v>147</v>
      </c>
      <c r="S118" s="42">
        <v>151</v>
      </c>
      <c r="U118" s="42">
        <v>599</v>
      </c>
      <c r="V118" s="42"/>
      <c r="W118" s="42">
        <f t="shared" si="36"/>
        <v>0</v>
      </c>
      <c r="Y118" s="42">
        <f t="shared" si="37"/>
        <v>0</v>
      </c>
      <c r="AA118" s="42">
        <f t="shared" si="38"/>
        <v>0</v>
      </c>
      <c r="AC118" s="42">
        <f t="shared" si="39"/>
        <v>0</v>
      </c>
      <c r="AE118" s="42">
        <f t="shared" si="40"/>
        <v>0</v>
      </c>
      <c r="AF118" s="42"/>
    </row>
    <row r="119" spans="1:32" x14ac:dyDescent="0.2">
      <c r="B119" s="62" t="s">
        <v>75</v>
      </c>
      <c r="C119" s="42">
        <v>113</v>
      </c>
      <c r="E119" s="42">
        <v>102</v>
      </c>
      <c r="G119" s="42">
        <v>111</v>
      </c>
      <c r="I119" s="42">
        <v>113</v>
      </c>
      <c r="K119" s="42">
        <v>439</v>
      </c>
      <c r="L119" s="42"/>
      <c r="M119" s="42">
        <v>113</v>
      </c>
      <c r="O119" s="42">
        <v>102</v>
      </c>
      <c r="Q119" s="42">
        <v>111</v>
      </c>
      <c r="S119" s="42">
        <v>113</v>
      </c>
      <c r="U119" s="42">
        <v>439</v>
      </c>
      <c r="V119" s="42"/>
      <c r="W119" s="42">
        <f t="shared" si="36"/>
        <v>0</v>
      </c>
      <c r="Y119" s="42">
        <f t="shared" si="37"/>
        <v>0</v>
      </c>
      <c r="AA119" s="42">
        <f t="shared" si="38"/>
        <v>0</v>
      </c>
      <c r="AC119" s="42">
        <f t="shared" si="39"/>
        <v>0</v>
      </c>
      <c r="AE119" s="42">
        <f t="shared" si="40"/>
        <v>0</v>
      </c>
      <c r="AF119" s="42"/>
    </row>
    <row r="120" spans="1:32" x14ac:dyDescent="0.2">
      <c r="B120" s="62" t="s">
        <v>25</v>
      </c>
      <c r="C120" s="42">
        <v>25</v>
      </c>
      <c r="E120" s="42">
        <v>18</v>
      </c>
      <c r="G120" s="42">
        <v>35</v>
      </c>
      <c r="I120" s="42">
        <v>13</v>
      </c>
      <c r="K120" s="42">
        <v>91</v>
      </c>
      <c r="L120" s="42"/>
      <c r="M120" s="42">
        <v>25</v>
      </c>
      <c r="O120" s="42">
        <v>18</v>
      </c>
      <c r="Q120" s="42">
        <v>35</v>
      </c>
      <c r="S120" s="42">
        <v>13</v>
      </c>
      <c r="U120" s="42">
        <v>91</v>
      </c>
      <c r="V120" s="42"/>
      <c r="W120" s="42">
        <f t="shared" si="36"/>
        <v>0</v>
      </c>
      <c r="Y120" s="42">
        <f t="shared" si="37"/>
        <v>0</v>
      </c>
      <c r="AA120" s="42">
        <f t="shared" si="38"/>
        <v>0</v>
      </c>
      <c r="AC120" s="42">
        <f t="shared" si="39"/>
        <v>0</v>
      </c>
      <c r="AE120" s="42">
        <f t="shared" si="40"/>
        <v>0</v>
      </c>
      <c r="AF120" s="42"/>
    </row>
    <row r="121" spans="1:32" x14ac:dyDescent="0.2">
      <c r="B121" s="62" t="s">
        <v>76</v>
      </c>
      <c r="C121" s="42">
        <v>24</v>
      </c>
      <c r="E121" s="42">
        <v>45</v>
      </c>
      <c r="G121" s="42">
        <v>154</v>
      </c>
      <c r="I121" s="42">
        <v>10</v>
      </c>
      <c r="K121" s="42">
        <v>233</v>
      </c>
      <c r="L121" s="42"/>
      <c r="M121" s="42">
        <v>24</v>
      </c>
      <c r="O121" s="42">
        <v>45</v>
      </c>
      <c r="Q121" s="42">
        <v>154</v>
      </c>
      <c r="S121" s="42">
        <v>10</v>
      </c>
      <c r="U121" s="42">
        <v>233</v>
      </c>
      <c r="V121" s="42"/>
      <c r="W121" s="42">
        <f t="shared" si="36"/>
        <v>0</v>
      </c>
      <c r="Y121" s="42">
        <f t="shared" si="37"/>
        <v>0</v>
      </c>
      <c r="AA121" s="42">
        <f t="shared" si="38"/>
        <v>0</v>
      </c>
      <c r="AC121" s="42">
        <f t="shared" si="39"/>
        <v>0</v>
      </c>
      <c r="AE121" s="42">
        <f t="shared" si="40"/>
        <v>0</v>
      </c>
      <c r="AF121" s="42"/>
    </row>
    <row r="122" spans="1:32" x14ac:dyDescent="0.2">
      <c r="B122" s="62" t="s">
        <v>77</v>
      </c>
      <c r="C122" s="42">
        <v>19</v>
      </c>
      <c r="E122" s="42">
        <v>20</v>
      </c>
      <c r="G122" s="42">
        <v>21</v>
      </c>
      <c r="I122" s="42">
        <v>21</v>
      </c>
      <c r="K122" s="42">
        <v>81</v>
      </c>
      <c r="L122" s="42"/>
      <c r="M122" s="42">
        <v>19</v>
      </c>
      <c r="O122" s="42">
        <v>20</v>
      </c>
      <c r="Q122" s="42">
        <v>22</v>
      </c>
      <c r="S122" s="42">
        <v>20</v>
      </c>
      <c r="U122" s="42">
        <v>81</v>
      </c>
      <c r="V122" s="42"/>
      <c r="W122" s="42">
        <f t="shared" si="36"/>
        <v>0</v>
      </c>
      <c r="Y122" s="42">
        <f t="shared" si="37"/>
        <v>0</v>
      </c>
      <c r="AA122" s="42">
        <f t="shared" si="38"/>
        <v>1</v>
      </c>
      <c r="AC122" s="42">
        <f t="shared" si="39"/>
        <v>-1</v>
      </c>
      <c r="AE122" s="42">
        <f t="shared" si="40"/>
        <v>0</v>
      </c>
      <c r="AF122" s="42"/>
    </row>
    <row r="123" spans="1:32" ht="12" thickBot="1" x14ac:dyDescent="0.25">
      <c r="A123" s="39">
        <v>18</v>
      </c>
      <c r="B123" s="63" t="s">
        <v>78</v>
      </c>
      <c r="C123" s="61">
        <v>261</v>
      </c>
      <c r="E123" s="61">
        <v>291</v>
      </c>
      <c r="G123" s="61">
        <v>268</v>
      </c>
      <c r="I123" s="61">
        <v>250</v>
      </c>
      <c r="K123" s="61">
        <v>1070</v>
      </c>
      <c r="L123" s="42"/>
      <c r="M123" s="61">
        <v>260</v>
      </c>
      <c r="O123" s="61">
        <v>292</v>
      </c>
      <c r="Q123" s="61">
        <v>269</v>
      </c>
      <c r="S123" s="61">
        <v>248</v>
      </c>
      <c r="U123" s="61">
        <v>1069</v>
      </c>
      <c r="V123" s="42"/>
      <c r="W123" s="61">
        <f t="shared" si="36"/>
        <v>-1</v>
      </c>
      <c r="Y123" s="61">
        <f t="shared" si="37"/>
        <v>1</v>
      </c>
      <c r="AA123" s="61">
        <f t="shared" si="38"/>
        <v>1</v>
      </c>
      <c r="AC123" s="61">
        <f t="shared" si="39"/>
        <v>-2</v>
      </c>
      <c r="AE123" s="61">
        <f t="shared" si="40"/>
        <v>-1</v>
      </c>
      <c r="AF123" s="42"/>
    </row>
    <row r="124" spans="1:32" ht="12" thickTop="1" x14ac:dyDescent="0.2">
      <c r="C124" s="56"/>
      <c r="E124" s="56"/>
      <c r="G124" s="56"/>
      <c r="I124" s="56"/>
      <c r="K124" s="56"/>
      <c r="M124" s="56"/>
      <c r="O124" s="56"/>
      <c r="Q124" s="56"/>
      <c r="S124" s="56"/>
      <c r="U124" s="56"/>
      <c r="W124" s="56"/>
      <c r="Y124" s="56"/>
      <c r="AA124" s="56"/>
      <c r="AC124" s="56"/>
      <c r="AE124" s="56"/>
    </row>
    <row r="126" spans="1:32" x14ac:dyDescent="0.2">
      <c r="B126" s="51" t="s">
        <v>79</v>
      </c>
      <c r="K126" s="39"/>
    </row>
    <row r="127" spans="1:32" x14ac:dyDescent="0.2">
      <c r="B127" s="54" t="s">
        <v>35</v>
      </c>
      <c r="C127" s="64">
        <v>123.6</v>
      </c>
      <c r="E127" s="64">
        <v>120.24</v>
      </c>
      <c r="G127" s="64">
        <v>119.44</v>
      </c>
      <c r="I127" s="64">
        <v>136.66999999999999</v>
      </c>
      <c r="K127" s="64">
        <v>125.36</v>
      </c>
      <c r="M127" s="64">
        <v>125.36</v>
      </c>
      <c r="O127" s="64">
        <v>122.66</v>
      </c>
      <c r="Q127" s="64">
        <v>122.23</v>
      </c>
      <c r="S127" s="64">
        <v>141.69</v>
      </c>
      <c r="U127" s="64">
        <v>128.43</v>
      </c>
      <c r="W127" s="64">
        <f t="shared" ref="W127:W129" si="41">M127-C127</f>
        <v>1.7600000000000051</v>
      </c>
      <c r="X127" s="64"/>
      <c r="Y127" s="64">
        <f t="shared" ref="Y127:Y129" si="42">O127-E127</f>
        <v>2.4200000000000017</v>
      </c>
      <c r="Z127" s="64"/>
      <c r="AA127" s="69">
        <f t="shared" ref="AA127:AA129" si="43">Q127-G127</f>
        <v>2.7900000000000063</v>
      </c>
      <c r="AB127" s="64"/>
      <c r="AC127" s="64">
        <f t="shared" ref="AC127:AC129" si="44">S127-I127</f>
        <v>5.0200000000000102</v>
      </c>
      <c r="AD127" s="64"/>
      <c r="AE127" s="64">
        <f t="shared" ref="AE127:AE129" si="45">U127-K127</f>
        <v>3.0700000000000074</v>
      </c>
    </row>
    <row r="128" spans="1:32" x14ac:dyDescent="0.2">
      <c r="B128" s="54" t="s">
        <v>52</v>
      </c>
      <c r="C128" s="64">
        <v>96.46</v>
      </c>
      <c r="E128" s="64">
        <v>99.84</v>
      </c>
      <c r="G128" s="64">
        <v>101.06</v>
      </c>
      <c r="I128" s="64">
        <v>93.65</v>
      </c>
      <c r="K128" s="64">
        <v>96.72</v>
      </c>
      <c r="M128" s="64">
        <v>98.63</v>
      </c>
      <c r="O128" s="64">
        <v>104.24</v>
      </c>
      <c r="Q128" s="64">
        <v>122.32</v>
      </c>
      <c r="S128" s="64">
        <v>97.5</v>
      </c>
      <c r="U128" s="64">
        <v>103.83</v>
      </c>
      <c r="W128" s="64">
        <f t="shared" si="41"/>
        <v>2.1700000000000017</v>
      </c>
      <c r="X128" s="64"/>
      <c r="Y128" s="64">
        <f t="shared" si="42"/>
        <v>4.3999999999999915</v>
      </c>
      <c r="Z128" s="64"/>
      <c r="AA128" s="69">
        <f t="shared" si="43"/>
        <v>21.259999999999991</v>
      </c>
      <c r="AB128" s="64"/>
      <c r="AC128" s="64">
        <f t="shared" si="44"/>
        <v>3.8499999999999943</v>
      </c>
      <c r="AD128" s="64"/>
      <c r="AE128" s="64">
        <f t="shared" si="45"/>
        <v>7.1099999999999994</v>
      </c>
    </row>
    <row r="129" spans="1:31" x14ac:dyDescent="0.2">
      <c r="A129" s="39">
        <v>19</v>
      </c>
      <c r="B129" s="54" t="s">
        <v>51</v>
      </c>
      <c r="C129" s="64">
        <v>118.9</v>
      </c>
      <c r="E129" s="64">
        <v>116.61</v>
      </c>
      <c r="G129" s="64">
        <v>115.96</v>
      </c>
      <c r="I129" s="64">
        <v>122.88</v>
      </c>
      <c r="K129" s="64">
        <v>118.94</v>
      </c>
      <c r="M129" s="64">
        <v>120.73</v>
      </c>
      <c r="O129" s="64">
        <v>119.39</v>
      </c>
      <c r="Q129" s="64">
        <v>122.24</v>
      </c>
      <c r="S129" s="64">
        <v>127.53</v>
      </c>
      <c r="U129" s="64">
        <v>122.91</v>
      </c>
      <c r="W129" s="64">
        <f t="shared" si="41"/>
        <v>1.8299999999999983</v>
      </c>
      <c r="X129" s="64"/>
      <c r="Y129" s="64">
        <f t="shared" si="42"/>
        <v>2.7800000000000011</v>
      </c>
      <c r="Z129" s="64"/>
      <c r="AA129" s="69">
        <f t="shared" si="43"/>
        <v>6.2800000000000011</v>
      </c>
      <c r="AB129" s="64"/>
      <c r="AC129" s="64">
        <f t="shared" si="44"/>
        <v>4.6500000000000057</v>
      </c>
      <c r="AD129" s="64"/>
      <c r="AE129" s="64">
        <f t="shared" si="45"/>
        <v>3.9699999999999989</v>
      </c>
    </row>
    <row r="130" spans="1:31" x14ac:dyDescent="0.2">
      <c r="K130" s="39"/>
      <c r="W130" s="64"/>
      <c r="X130" s="64"/>
      <c r="Y130" s="64"/>
      <c r="Z130" s="64"/>
      <c r="AA130" s="69"/>
      <c r="AB130" s="64"/>
      <c r="AC130" s="64"/>
      <c r="AD130" s="64"/>
      <c r="AE130" s="64"/>
    </row>
    <row r="131" spans="1:31" x14ac:dyDescent="0.2">
      <c r="B131" s="51" t="s">
        <v>80</v>
      </c>
      <c r="K131" s="39"/>
      <c r="W131" s="64"/>
      <c r="X131" s="64"/>
      <c r="Y131" s="64"/>
      <c r="Z131" s="64"/>
      <c r="AA131" s="69"/>
      <c r="AB131" s="64"/>
      <c r="AC131" s="64"/>
      <c r="AD131" s="64"/>
      <c r="AE131" s="64"/>
    </row>
    <row r="132" spans="1:31" x14ac:dyDescent="0.2">
      <c r="B132" s="54" t="s">
        <v>35</v>
      </c>
      <c r="C132" s="64">
        <v>115.98</v>
      </c>
      <c r="E132" s="64">
        <v>115.15</v>
      </c>
      <c r="G132" s="64">
        <v>114.83</v>
      </c>
      <c r="I132" s="64">
        <v>124.58</v>
      </c>
      <c r="K132" s="64">
        <v>117.95</v>
      </c>
      <c r="M132" s="64">
        <v>117.63</v>
      </c>
      <c r="O132" s="64">
        <v>117.47</v>
      </c>
      <c r="Q132" s="64">
        <v>117.5</v>
      </c>
      <c r="S132" s="64">
        <v>129.15</v>
      </c>
      <c r="U132" s="64">
        <v>120.84</v>
      </c>
      <c r="W132" s="64">
        <f t="shared" ref="W132:W134" si="46">M132-C132</f>
        <v>1.6499999999999915</v>
      </c>
      <c r="X132" s="64"/>
      <c r="Y132" s="64">
        <f t="shared" ref="Y132:Y134" si="47">O132-E132</f>
        <v>2.3199999999999932</v>
      </c>
      <c r="Z132" s="64"/>
      <c r="AA132" s="69">
        <f t="shared" ref="AA132:AA134" si="48">Q132-G132</f>
        <v>2.6700000000000017</v>
      </c>
      <c r="AB132" s="64"/>
      <c r="AC132" s="64">
        <f t="shared" ref="AC132:AC134" si="49">S132-I132</f>
        <v>4.5700000000000074</v>
      </c>
      <c r="AD132" s="64"/>
      <c r="AE132" s="64">
        <f t="shared" ref="AE132:AE134" si="50">U132-K132</f>
        <v>2.8900000000000006</v>
      </c>
    </row>
    <row r="133" spans="1:31" x14ac:dyDescent="0.2">
      <c r="B133" s="54" t="s">
        <v>52</v>
      </c>
      <c r="C133" s="64">
        <v>77.88</v>
      </c>
      <c r="E133" s="64">
        <v>86.97</v>
      </c>
      <c r="G133" s="64">
        <v>93.94</v>
      </c>
      <c r="I133" s="64">
        <v>72.87</v>
      </c>
      <c r="K133" s="64">
        <v>79.89</v>
      </c>
      <c r="M133" s="64">
        <v>79.63</v>
      </c>
      <c r="O133" s="64">
        <v>90.8</v>
      </c>
      <c r="Q133" s="64">
        <v>113.7</v>
      </c>
      <c r="S133" s="64">
        <v>75.87</v>
      </c>
      <c r="U133" s="64">
        <v>85.76</v>
      </c>
      <c r="W133" s="64">
        <f t="shared" si="46"/>
        <v>1.75</v>
      </c>
      <c r="X133" s="64"/>
      <c r="Y133" s="64">
        <f t="shared" si="47"/>
        <v>3.8299999999999983</v>
      </c>
      <c r="Z133" s="64"/>
      <c r="AA133" s="69">
        <f t="shared" si="48"/>
        <v>19.760000000000005</v>
      </c>
      <c r="AB133" s="64"/>
      <c r="AC133" s="64">
        <f t="shared" si="49"/>
        <v>3</v>
      </c>
      <c r="AD133" s="64"/>
      <c r="AE133" s="64">
        <f t="shared" si="50"/>
        <v>5.8700000000000045</v>
      </c>
    </row>
    <row r="134" spans="1:31" x14ac:dyDescent="0.2">
      <c r="A134" s="39">
        <v>20</v>
      </c>
      <c r="B134" s="54" t="s">
        <v>51</v>
      </c>
      <c r="C134" s="64">
        <v>108.52</v>
      </c>
      <c r="E134" s="64">
        <v>109.74</v>
      </c>
      <c r="G134" s="64">
        <v>110.76</v>
      </c>
      <c r="I134" s="64">
        <v>106.18</v>
      </c>
      <c r="K134" s="64">
        <v>108.51</v>
      </c>
      <c r="M134" s="64">
        <v>110.19</v>
      </c>
      <c r="O134" s="64">
        <v>112.35</v>
      </c>
      <c r="Q134" s="64">
        <v>116.76</v>
      </c>
      <c r="S134" s="64">
        <v>110.19</v>
      </c>
      <c r="U134" s="64">
        <v>112.14</v>
      </c>
      <c r="W134" s="64">
        <f t="shared" si="46"/>
        <v>1.6700000000000017</v>
      </c>
      <c r="X134" s="64"/>
      <c r="Y134" s="64">
        <f t="shared" si="47"/>
        <v>2.6099999999999994</v>
      </c>
      <c r="Z134" s="64"/>
      <c r="AA134" s="64">
        <f t="shared" si="48"/>
        <v>6</v>
      </c>
      <c r="AB134" s="64"/>
      <c r="AC134" s="64">
        <f t="shared" si="49"/>
        <v>4.0099999999999909</v>
      </c>
      <c r="AD134" s="64"/>
      <c r="AE134" s="64">
        <f t="shared" si="50"/>
        <v>3.6299999999999955</v>
      </c>
    </row>
  </sheetData>
  <mergeCells count="3">
    <mergeCell ref="C17:K17"/>
    <mergeCell ref="M17:U17"/>
    <mergeCell ref="W17:AE17"/>
  </mergeCells>
  <pageMargins left="0.7" right="0.7" top="0.75" bottom="0.75" header="0.3" footer="0.3"/>
  <pageSetup scale="58" fitToHeight="2" orientation="landscape" r:id="rId1"/>
  <headerFooter scaleWithDoc="0">
    <oddFooter>&amp;C&amp;A</oddFooter>
  </headerFooter>
  <rowBreaks count="1" manualBreakCount="1">
    <brk id="84" min="1" max="3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699D2-299A-4786-8018-95C65DE66FD3}">
  <sheetPr>
    <tabColor rgb="FF00FF00"/>
  </sheetPr>
  <dimension ref="A1:AH134"/>
  <sheetViews>
    <sheetView view="pageBreakPreview" zoomScaleNormal="100" zoomScaleSheetLayoutView="100" workbookViewId="0">
      <pane xSplit="2" ySplit="18" topLeftCell="C19" activePane="bottomRight" state="frozen"/>
      <selection activeCell="B64" sqref="B64"/>
      <selection pane="topRight" activeCell="B64" sqref="B64"/>
      <selection pane="bottomLeft" activeCell="B64" sqref="B64"/>
      <selection pane="bottomRight" activeCell="B12" sqref="B12"/>
    </sheetView>
  </sheetViews>
  <sheetFormatPr defaultRowHeight="11.25" outlineLevelRow="1" outlineLevelCol="1" x14ac:dyDescent="0.2"/>
  <cols>
    <col min="1" max="1" width="0" style="39" hidden="1" customWidth="1" outlineLevel="1"/>
    <col min="2" max="2" width="43.85546875" style="39" customWidth="1" collapsed="1"/>
    <col min="3" max="3" width="10.140625" style="39" customWidth="1"/>
    <col min="4" max="4" width="0.7109375" style="39" customWidth="1"/>
    <col min="5" max="5" width="10.140625" style="39" customWidth="1"/>
    <col min="6" max="6" width="0.7109375" style="39" customWidth="1"/>
    <col min="7" max="7" width="10.140625" style="39" customWidth="1"/>
    <col min="8" max="8" width="0.7109375" style="39" customWidth="1"/>
    <col min="9" max="9" width="10.140625" style="39" customWidth="1"/>
    <col min="10" max="10" width="0.7109375" style="39" customWidth="1"/>
    <col min="11" max="11" width="10.140625" style="42" customWidth="1"/>
    <col min="12" max="12" width="2.28515625" style="39" customWidth="1"/>
    <col min="13" max="13" width="10.140625" style="39" customWidth="1"/>
    <col min="14" max="14" width="0.7109375" style="39" customWidth="1"/>
    <col min="15" max="15" width="10.140625" style="39" customWidth="1"/>
    <col min="16" max="16" width="0.7109375" style="39" customWidth="1"/>
    <col min="17" max="17" width="10.140625" style="39" customWidth="1"/>
    <col min="18" max="18" width="0.7109375" style="39" customWidth="1"/>
    <col min="19" max="19" width="10.140625" style="39" customWidth="1"/>
    <col min="20" max="20" width="0.7109375" style="39" customWidth="1"/>
    <col min="21" max="21" width="10.140625" style="39" customWidth="1"/>
    <col min="22" max="22" width="2.28515625" style="39" customWidth="1"/>
    <col min="23" max="23" width="10.140625" style="39" customWidth="1"/>
    <col min="24" max="24" width="0.7109375" style="39" customWidth="1"/>
    <col min="25" max="25" width="10.140625" style="39" customWidth="1"/>
    <col min="26" max="26" width="0.7109375" style="39" customWidth="1"/>
    <col min="27" max="27" width="10.140625" style="39" customWidth="1"/>
    <col min="28" max="28" width="0.7109375" style="39" customWidth="1"/>
    <col min="29" max="29" width="10.140625" style="39" customWidth="1"/>
    <col min="30" max="30" width="0.7109375" style="39" customWidth="1"/>
    <col min="31" max="31" width="10.140625" style="39" customWidth="1"/>
    <col min="32" max="16384" width="9.140625" style="39"/>
  </cols>
  <sheetData>
    <row r="1" spans="1:11" hidden="1" outlineLevel="1" x14ac:dyDescent="0.2">
      <c r="K1" s="39"/>
    </row>
    <row r="2" spans="1:11" hidden="1" outlineLevel="1" x14ac:dyDescent="0.2">
      <c r="K2" s="39"/>
    </row>
    <row r="3" spans="1:11" hidden="1" outlineLevel="1" x14ac:dyDescent="0.2">
      <c r="K3" s="39"/>
    </row>
    <row r="4" spans="1:11" hidden="1" outlineLevel="1" x14ac:dyDescent="0.2">
      <c r="K4" s="39"/>
    </row>
    <row r="5" spans="1:11" s="40" customFormat="1" hidden="1" outlineLevel="1" x14ac:dyDescent="0.2">
      <c r="A5" s="39"/>
    </row>
    <row r="6" spans="1:11" s="40" customFormat="1" hidden="1" outlineLevel="1" x14ac:dyDescent="0.2">
      <c r="A6" s="39"/>
    </row>
    <row r="7" spans="1:11" s="40" customFormat="1" hidden="1" outlineLevel="1" x14ac:dyDescent="0.2">
      <c r="A7" s="39"/>
    </row>
    <row r="8" spans="1:11" s="40" customFormat="1" hidden="1" outlineLevel="1" x14ac:dyDescent="0.2">
      <c r="A8" s="39"/>
    </row>
    <row r="9" spans="1:11" s="40" customFormat="1" hidden="1" outlineLevel="1" x14ac:dyDescent="0.2">
      <c r="A9" s="39"/>
    </row>
    <row r="10" spans="1:11" s="40" customFormat="1" hidden="1" outlineLevel="1" x14ac:dyDescent="0.2">
      <c r="A10" s="39"/>
    </row>
    <row r="11" spans="1:11" s="40" customFormat="1" hidden="1" outlineLevel="1" x14ac:dyDescent="0.2">
      <c r="A11" s="40">
        <f t="shared" ref="A11" si="0">COLUMN(A2)</f>
        <v>1</v>
      </c>
    </row>
    <row r="12" spans="1:11" s="40" customFormat="1" ht="12" collapsed="1" x14ac:dyDescent="0.2">
      <c r="B12" s="65" t="s">
        <v>86</v>
      </c>
    </row>
    <row r="13" spans="1:11" s="40" customFormat="1" ht="12" x14ac:dyDescent="0.2">
      <c r="B13" s="65" t="s">
        <v>28</v>
      </c>
    </row>
    <row r="14" spans="1:11" s="40" customFormat="1" ht="12" x14ac:dyDescent="0.2">
      <c r="B14" s="65" t="s">
        <v>87</v>
      </c>
    </row>
    <row r="15" spans="1:11" s="40" customFormat="1" ht="12" x14ac:dyDescent="0.2">
      <c r="B15" s="65" t="s">
        <v>3</v>
      </c>
    </row>
    <row r="16" spans="1:11" s="40" customFormat="1" x14ac:dyDescent="0.2">
      <c r="A16" s="39"/>
    </row>
    <row r="17" spans="1:34" ht="11.25" customHeight="1" x14ac:dyDescent="0.2">
      <c r="C17" s="82" t="s">
        <v>53</v>
      </c>
      <c r="D17" s="82"/>
      <c r="E17" s="82"/>
      <c r="F17" s="82"/>
      <c r="G17" s="82"/>
      <c r="H17" s="82"/>
      <c r="I17" s="82"/>
      <c r="J17" s="82"/>
      <c r="K17" s="82"/>
      <c r="L17" s="40"/>
      <c r="M17" s="83" t="s">
        <v>54</v>
      </c>
      <c r="N17" s="83"/>
      <c r="O17" s="83"/>
      <c r="P17" s="83"/>
      <c r="Q17" s="83"/>
      <c r="R17" s="83"/>
      <c r="S17" s="83"/>
      <c r="T17" s="83"/>
      <c r="U17" s="83"/>
      <c r="V17" s="40"/>
      <c r="W17" s="84" t="s">
        <v>55</v>
      </c>
      <c r="X17" s="84"/>
      <c r="Y17" s="84"/>
      <c r="Z17" s="84"/>
      <c r="AA17" s="84"/>
      <c r="AB17" s="84"/>
      <c r="AC17" s="84"/>
      <c r="AD17" s="84"/>
      <c r="AE17" s="84"/>
    </row>
    <row r="18" spans="1:34" x14ac:dyDescent="0.2">
      <c r="B18" s="4" t="s">
        <v>44</v>
      </c>
      <c r="C18" s="43" t="s">
        <v>56</v>
      </c>
      <c r="D18" s="44"/>
      <c r="E18" s="43" t="s">
        <v>57</v>
      </c>
      <c r="F18" s="44"/>
      <c r="G18" s="43" t="s">
        <v>58</v>
      </c>
      <c r="H18" s="44"/>
      <c r="I18" s="43" t="s">
        <v>59</v>
      </c>
      <c r="J18" s="66"/>
      <c r="K18" s="45" t="s">
        <v>60</v>
      </c>
      <c r="L18" s="40"/>
      <c r="M18" s="46" t="s">
        <v>56</v>
      </c>
      <c r="N18" s="44"/>
      <c r="O18" s="46" t="s">
        <v>57</v>
      </c>
      <c r="P18" s="44"/>
      <c r="Q18" s="46" t="s">
        <v>58</v>
      </c>
      <c r="R18" s="44"/>
      <c r="S18" s="46" t="s">
        <v>59</v>
      </c>
      <c r="T18" s="66"/>
      <c r="U18" s="46" t="s">
        <v>60</v>
      </c>
      <c r="V18" s="40"/>
      <c r="W18" s="48" t="s">
        <v>56</v>
      </c>
      <c r="X18" s="67"/>
      <c r="Y18" s="48" t="s">
        <v>57</v>
      </c>
      <c r="Z18" s="67"/>
      <c r="AA18" s="48" t="s">
        <v>58</v>
      </c>
      <c r="AB18" s="67"/>
      <c r="AC18" s="48" t="s">
        <v>59</v>
      </c>
      <c r="AD18" s="68"/>
      <c r="AE18" s="50" t="s">
        <v>60</v>
      </c>
    </row>
    <row r="19" spans="1:34" x14ac:dyDescent="0.2">
      <c r="B19" s="51" t="s">
        <v>61</v>
      </c>
      <c r="D19" s="52"/>
      <c r="F19" s="52"/>
      <c r="H19" s="52"/>
      <c r="J19" s="52"/>
      <c r="L19" s="40"/>
      <c r="N19" s="52"/>
      <c r="P19" s="52"/>
      <c r="R19" s="52"/>
      <c r="T19" s="52"/>
      <c r="V19" s="40"/>
      <c r="X19" s="52"/>
      <c r="Z19" s="52"/>
      <c r="AB19" s="52"/>
      <c r="AD19" s="52"/>
    </row>
    <row r="20" spans="1:34" x14ac:dyDescent="0.2">
      <c r="B20" s="53" t="s">
        <v>8</v>
      </c>
    </row>
    <row r="21" spans="1:34" x14ac:dyDescent="0.2">
      <c r="B21" s="54" t="s">
        <v>9</v>
      </c>
      <c r="C21" s="55">
        <v>0</v>
      </c>
      <c r="E21" s="55">
        <v>0</v>
      </c>
      <c r="G21" s="55">
        <v>0</v>
      </c>
      <c r="I21" s="55">
        <v>0</v>
      </c>
      <c r="K21" s="55">
        <v>0</v>
      </c>
      <c r="L21" s="42"/>
      <c r="M21" s="55">
        <v>0</v>
      </c>
      <c r="O21" s="55">
        <v>0</v>
      </c>
      <c r="Q21" s="55">
        <v>0</v>
      </c>
      <c r="S21" s="55">
        <v>0</v>
      </c>
      <c r="U21" s="55">
        <v>0</v>
      </c>
      <c r="W21" s="55">
        <v>0</v>
      </c>
      <c r="Y21" s="55">
        <v>0</v>
      </c>
      <c r="AA21" s="55">
        <v>0</v>
      </c>
      <c r="AC21" s="55">
        <v>0</v>
      </c>
      <c r="AE21" s="55">
        <v>0</v>
      </c>
      <c r="AH21" s="39" t="s">
        <v>62</v>
      </c>
    </row>
    <row r="22" spans="1:34" x14ac:dyDescent="0.2">
      <c r="B22" s="54" t="s">
        <v>10</v>
      </c>
      <c r="C22" s="42">
        <v>0</v>
      </c>
      <c r="E22" s="42">
        <v>0</v>
      </c>
      <c r="G22" s="42">
        <v>0</v>
      </c>
      <c r="I22" s="42">
        <v>0</v>
      </c>
      <c r="K22" s="42">
        <v>0</v>
      </c>
      <c r="L22" s="42"/>
      <c r="M22" s="42">
        <v>0</v>
      </c>
      <c r="O22" s="42">
        <v>0</v>
      </c>
      <c r="Q22" s="42">
        <v>0</v>
      </c>
      <c r="S22" s="42">
        <v>0</v>
      </c>
      <c r="U22" s="42">
        <v>0</v>
      </c>
      <c r="V22" s="42"/>
      <c r="W22" s="42">
        <v>0</v>
      </c>
      <c r="Y22" s="42">
        <v>0</v>
      </c>
      <c r="AA22" s="42">
        <v>0</v>
      </c>
      <c r="AC22" s="42">
        <v>0</v>
      </c>
      <c r="AE22" s="42">
        <v>0</v>
      </c>
      <c r="AF22" s="42"/>
    </row>
    <row r="23" spans="1:34" x14ac:dyDescent="0.2">
      <c r="B23" s="54" t="s">
        <v>11</v>
      </c>
      <c r="C23" s="42">
        <v>0</v>
      </c>
      <c r="E23" s="42">
        <v>0</v>
      </c>
      <c r="G23" s="42">
        <v>0</v>
      </c>
      <c r="I23" s="42">
        <v>0</v>
      </c>
      <c r="K23" s="42">
        <v>0</v>
      </c>
      <c r="L23" s="42"/>
      <c r="M23" s="42">
        <v>0</v>
      </c>
      <c r="O23" s="42">
        <v>0</v>
      </c>
      <c r="Q23" s="42">
        <v>0</v>
      </c>
      <c r="S23" s="42">
        <v>0</v>
      </c>
      <c r="U23" s="42">
        <v>0</v>
      </c>
      <c r="V23" s="42"/>
      <c r="W23" s="42">
        <v>0</v>
      </c>
      <c r="Y23" s="42">
        <v>0</v>
      </c>
      <c r="AA23" s="42">
        <v>0</v>
      </c>
      <c r="AC23" s="42">
        <v>0</v>
      </c>
      <c r="AE23" s="42">
        <v>0</v>
      </c>
      <c r="AF23" s="42"/>
    </row>
    <row r="24" spans="1:34" x14ac:dyDescent="0.2">
      <c r="B24" s="54" t="s">
        <v>12</v>
      </c>
      <c r="C24" s="42">
        <v>0</v>
      </c>
      <c r="E24" s="42">
        <v>0</v>
      </c>
      <c r="G24" s="42">
        <v>0</v>
      </c>
      <c r="I24" s="42">
        <v>0</v>
      </c>
      <c r="K24" s="42">
        <v>0</v>
      </c>
      <c r="L24" s="42"/>
      <c r="M24" s="42">
        <v>0</v>
      </c>
      <c r="O24" s="42">
        <v>0</v>
      </c>
      <c r="Q24" s="42">
        <v>0</v>
      </c>
      <c r="S24" s="42">
        <v>0</v>
      </c>
      <c r="U24" s="42">
        <v>0</v>
      </c>
      <c r="V24" s="42"/>
      <c r="W24" s="42">
        <v>0</v>
      </c>
      <c r="Y24" s="42">
        <v>0</v>
      </c>
      <c r="AA24" s="42">
        <v>0</v>
      </c>
      <c r="AC24" s="42">
        <v>0</v>
      </c>
      <c r="AE24" s="42">
        <v>0</v>
      </c>
      <c r="AF24" s="42"/>
    </row>
    <row r="25" spans="1:34" x14ac:dyDescent="0.2">
      <c r="B25" s="54" t="s">
        <v>13</v>
      </c>
      <c r="C25" s="42">
        <v>0</v>
      </c>
      <c r="E25" s="42">
        <v>0</v>
      </c>
      <c r="G25" s="42">
        <v>0</v>
      </c>
      <c r="I25" s="42">
        <v>0</v>
      </c>
      <c r="K25" s="42">
        <v>0</v>
      </c>
      <c r="L25" s="42"/>
      <c r="M25" s="42">
        <v>0</v>
      </c>
      <c r="O25" s="42">
        <v>0</v>
      </c>
      <c r="Q25" s="42">
        <v>0</v>
      </c>
      <c r="S25" s="42">
        <v>0</v>
      </c>
      <c r="U25" s="42">
        <v>0</v>
      </c>
      <c r="V25" s="42"/>
      <c r="W25" s="42">
        <v>0</v>
      </c>
      <c r="Y25" s="42">
        <v>0</v>
      </c>
      <c r="AA25" s="42">
        <v>0</v>
      </c>
      <c r="AC25" s="42">
        <v>0</v>
      </c>
      <c r="AE25" s="42">
        <v>0</v>
      </c>
      <c r="AF25" s="42"/>
    </row>
    <row r="26" spans="1:34" x14ac:dyDescent="0.2">
      <c r="B26" s="54" t="s">
        <v>14</v>
      </c>
      <c r="C26" s="42">
        <v>0</v>
      </c>
      <c r="E26" s="42">
        <v>0</v>
      </c>
      <c r="G26" s="42">
        <v>0</v>
      </c>
      <c r="I26" s="42">
        <v>0</v>
      </c>
      <c r="K26" s="42">
        <v>0</v>
      </c>
      <c r="L26" s="42"/>
      <c r="M26" s="42">
        <v>0</v>
      </c>
      <c r="O26" s="42">
        <v>0</v>
      </c>
      <c r="Q26" s="42">
        <v>0</v>
      </c>
      <c r="S26" s="42">
        <v>0</v>
      </c>
      <c r="U26" s="42">
        <v>0</v>
      </c>
      <c r="V26" s="42"/>
      <c r="W26" s="42">
        <v>0</v>
      </c>
      <c r="Y26" s="42">
        <v>0</v>
      </c>
      <c r="AA26" s="42">
        <v>0</v>
      </c>
      <c r="AC26" s="42">
        <v>0</v>
      </c>
      <c r="AE26" s="42">
        <v>0</v>
      </c>
      <c r="AF26" s="42"/>
    </row>
    <row r="27" spans="1:34" x14ac:dyDescent="0.2">
      <c r="A27" s="39">
        <v>7</v>
      </c>
      <c r="B27" s="57" t="s">
        <v>15</v>
      </c>
      <c r="C27" s="71">
        <v>0</v>
      </c>
      <c r="E27" s="71">
        <v>0</v>
      </c>
      <c r="G27" s="71">
        <v>0</v>
      </c>
      <c r="I27" s="71">
        <v>0</v>
      </c>
      <c r="K27" s="71">
        <v>0</v>
      </c>
      <c r="L27" s="42"/>
      <c r="M27" s="71">
        <v>0</v>
      </c>
      <c r="O27" s="71">
        <v>0</v>
      </c>
      <c r="Q27" s="71">
        <v>0</v>
      </c>
      <c r="S27" s="71">
        <v>0</v>
      </c>
      <c r="U27" s="71">
        <v>0</v>
      </c>
      <c r="V27" s="42"/>
      <c r="W27" s="71">
        <v>0</v>
      </c>
      <c r="Y27" s="71">
        <v>0</v>
      </c>
      <c r="AA27" s="71">
        <v>0</v>
      </c>
      <c r="AC27" s="71">
        <v>0</v>
      </c>
      <c r="AE27" s="71">
        <v>0</v>
      </c>
      <c r="AF27" s="42"/>
    </row>
    <row r="28" spans="1:34" x14ac:dyDescent="0.2">
      <c r="B28" s="53" t="s">
        <v>16</v>
      </c>
      <c r="C28" s="72"/>
      <c r="D28" s="52"/>
      <c r="E28" s="72"/>
      <c r="F28" s="52"/>
      <c r="G28" s="72"/>
      <c r="H28" s="52"/>
      <c r="I28" s="72"/>
      <c r="J28" s="52"/>
      <c r="K28" s="72"/>
      <c r="L28" s="72"/>
      <c r="M28" s="72"/>
      <c r="N28" s="52"/>
      <c r="O28" s="72"/>
      <c r="P28" s="52"/>
      <c r="Q28" s="72"/>
      <c r="R28" s="52"/>
      <c r="S28" s="72"/>
      <c r="T28" s="52"/>
      <c r="U28" s="72"/>
      <c r="V28" s="72"/>
      <c r="W28" s="72"/>
      <c r="X28" s="52"/>
      <c r="Y28" s="72"/>
      <c r="Z28" s="52"/>
      <c r="AA28" s="72"/>
      <c r="AB28" s="52"/>
      <c r="AC28" s="72"/>
      <c r="AD28" s="52"/>
      <c r="AE28" s="72"/>
      <c r="AF28" s="42"/>
    </row>
    <row r="29" spans="1:34" hidden="1" x14ac:dyDescent="0.2">
      <c r="B29" s="54"/>
      <c r="C29" s="42"/>
      <c r="E29" s="42"/>
      <c r="G29" s="42"/>
      <c r="I29" s="42"/>
      <c r="L29" s="42"/>
      <c r="M29" s="42"/>
      <c r="O29" s="42"/>
      <c r="Q29" s="42"/>
      <c r="S29" s="42"/>
      <c r="U29" s="42"/>
      <c r="V29" s="42"/>
      <c r="W29" s="42"/>
      <c r="Y29" s="42"/>
      <c r="AA29" s="42"/>
      <c r="AC29" s="42"/>
      <c r="AE29" s="42"/>
      <c r="AF29" s="42"/>
    </row>
    <row r="30" spans="1:34" hidden="1" x14ac:dyDescent="0.2">
      <c r="B30" s="59"/>
      <c r="C30" s="42"/>
      <c r="E30" s="42"/>
      <c r="G30" s="42"/>
      <c r="I30" s="42"/>
      <c r="L30" s="42"/>
      <c r="M30" s="42"/>
      <c r="O30" s="42"/>
      <c r="Q30" s="42"/>
      <c r="S30" s="42"/>
      <c r="U30" s="42"/>
      <c r="V30" s="42"/>
      <c r="W30" s="42"/>
      <c r="Y30" s="42"/>
      <c r="AA30" s="42"/>
      <c r="AC30" s="42"/>
      <c r="AE30" s="42"/>
      <c r="AF30" s="42"/>
    </row>
    <row r="31" spans="1:34" hidden="1" x14ac:dyDescent="0.2">
      <c r="B31" s="59"/>
      <c r="C31" s="42"/>
      <c r="E31" s="42"/>
      <c r="G31" s="42"/>
      <c r="I31" s="42"/>
      <c r="L31" s="42"/>
      <c r="M31" s="42"/>
      <c r="O31" s="42"/>
      <c r="Q31" s="42"/>
      <c r="S31" s="42"/>
      <c r="U31" s="42"/>
      <c r="V31" s="42"/>
      <c r="W31" s="42"/>
      <c r="Y31" s="42"/>
      <c r="AA31" s="42"/>
      <c r="AC31" s="42"/>
      <c r="AE31" s="42"/>
      <c r="AF31" s="42"/>
    </row>
    <row r="32" spans="1:34" hidden="1" x14ac:dyDescent="0.2">
      <c r="B32" s="59"/>
      <c r="C32" s="42"/>
      <c r="E32" s="42"/>
      <c r="G32" s="42"/>
      <c r="I32" s="42"/>
      <c r="L32" s="42"/>
      <c r="M32" s="42"/>
      <c r="O32" s="42"/>
      <c r="Q32" s="42"/>
      <c r="S32" s="42"/>
      <c r="U32" s="42"/>
      <c r="V32" s="42"/>
      <c r="W32" s="42"/>
      <c r="Y32" s="42"/>
      <c r="AA32" s="42"/>
      <c r="AC32" s="42"/>
      <c r="AE32" s="42"/>
      <c r="AF32" s="42"/>
    </row>
    <row r="33" spans="1:32" hidden="1" x14ac:dyDescent="0.2">
      <c r="B33" s="60"/>
      <c r="C33" s="42"/>
      <c r="E33" s="42"/>
      <c r="G33" s="42"/>
      <c r="I33" s="42"/>
      <c r="L33" s="42"/>
      <c r="M33" s="42"/>
      <c r="O33" s="42"/>
      <c r="Q33" s="42"/>
      <c r="S33" s="42"/>
      <c r="U33" s="42"/>
      <c r="V33" s="42"/>
      <c r="W33" s="42"/>
      <c r="Y33" s="42"/>
      <c r="AA33" s="42"/>
      <c r="AC33" s="42"/>
      <c r="AE33" s="42"/>
      <c r="AF33" s="42"/>
    </row>
    <row r="34" spans="1:32" hidden="1" x14ac:dyDescent="0.2">
      <c r="B34" s="60"/>
      <c r="C34" s="42"/>
      <c r="E34" s="42"/>
      <c r="G34" s="42"/>
      <c r="I34" s="42"/>
      <c r="L34" s="42"/>
      <c r="M34" s="42"/>
      <c r="O34" s="42"/>
      <c r="Q34" s="42"/>
      <c r="S34" s="42"/>
      <c r="U34" s="42"/>
      <c r="V34" s="42"/>
      <c r="W34" s="42"/>
      <c r="Y34" s="42"/>
      <c r="AA34" s="42"/>
      <c r="AC34" s="42"/>
      <c r="AE34" s="42"/>
      <c r="AF34" s="42"/>
    </row>
    <row r="35" spans="1:32" hidden="1" x14ac:dyDescent="0.2">
      <c r="B35" s="60"/>
      <c r="C35" s="42"/>
      <c r="E35" s="42"/>
      <c r="G35" s="42"/>
      <c r="I35" s="42"/>
      <c r="L35" s="42"/>
      <c r="M35" s="42"/>
      <c r="O35" s="42"/>
      <c r="Q35" s="42"/>
      <c r="S35" s="42"/>
      <c r="U35" s="42"/>
      <c r="V35" s="42"/>
      <c r="W35" s="42"/>
      <c r="Y35" s="42"/>
      <c r="AA35" s="42"/>
      <c r="AC35" s="42"/>
      <c r="AE35" s="42"/>
      <c r="AF35" s="42"/>
    </row>
    <row r="36" spans="1:32" hidden="1" x14ac:dyDescent="0.2">
      <c r="B36" s="54"/>
      <c r="C36" s="42"/>
      <c r="E36" s="42"/>
      <c r="G36" s="42"/>
      <c r="I36" s="42"/>
      <c r="L36" s="42"/>
      <c r="M36" s="42"/>
      <c r="O36" s="42"/>
      <c r="Q36" s="42"/>
      <c r="S36" s="42"/>
      <c r="U36" s="42"/>
      <c r="V36" s="42"/>
      <c r="W36" s="42"/>
      <c r="Y36" s="42"/>
      <c r="AA36" s="42"/>
      <c r="AC36" s="42"/>
      <c r="AE36" s="42"/>
      <c r="AF36" s="42"/>
    </row>
    <row r="37" spans="1:32" hidden="1" x14ac:dyDescent="0.2">
      <c r="B37" s="54"/>
      <c r="C37" s="72"/>
      <c r="D37" s="52"/>
      <c r="E37" s="72"/>
      <c r="F37" s="52"/>
      <c r="G37" s="72"/>
      <c r="H37" s="52"/>
      <c r="I37" s="72"/>
      <c r="J37" s="52"/>
      <c r="K37" s="72"/>
      <c r="L37" s="72"/>
      <c r="M37" s="72"/>
      <c r="N37" s="52"/>
      <c r="O37" s="72"/>
      <c r="P37" s="52"/>
      <c r="Q37" s="72"/>
      <c r="R37" s="52"/>
      <c r="S37" s="72"/>
      <c r="T37" s="52"/>
      <c r="U37" s="72"/>
      <c r="V37" s="72"/>
      <c r="W37" s="72"/>
      <c r="X37" s="52"/>
      <c r="Y37" s="72"/>
      <c r="Z37" s="52"/>
      <c r="AA37" s="72"/>
      <c r="AB37" s="52"/>
      <c r="AC37" s="72"/>
      <c r="AD37" s="52"/>
      <c r="AE37" s="72"/>
      <c r="AF37" s="42"/>
    </row>
    <row r="38" spans="1:32" x14ac:dyDescent="0.2">
      <c r="A38" s="39">
        <v>16</v>
      </c>
      <c r="B38" s="57" t="s">
        <v>26</v>
      </c>
      <c r="C38" s="73">
        <v>0</v>
      </c>
      <c r="E38" s="73">
        <v>0</v>
      </c>
      <c r="G38" s="73">
        <v>0</v>
      </c>
      <c r="I38" s="73">
        <v>0</v>
      </c>
      <c r="K38" s="73">
        <v>0</v>
      </c>
      <c r="L38" s="42"/>
      <c r="M38" s="73">
        <v>0</v>
      </c>
      <c r="O38" s="73">
        <v>0</v>
      </c>
      <c r="Q38" s="73">
        <v>0</v>
      </c>
      <c r="S38" s="73">
        <v>0</v>
      </c>
      <c r="U38" s="73">
        <v>0</v>
      </c>
      <c r="V38" s="42"/>
      <c r="W38" s="73">
        <v>0</v>
      </c>
      <c r="Y38" s="73">
        <v>0</v>
      </c>
      <c r="AA38" s="73">
        <v>0</v>
      </c>
      <c r="AC38" s="73">
        <v>0</v>
      </c>
      <c r="AE38" s="73">
        <v>0</v>
      </c>
      <c r="AF38" s="42"/>
    </row>
    <row r="39" spans="1:32" ht="12" thickBot="1" x14ac:dyDescent="0.25">
      <c r="A39" s="39">
        <v>17</v>
      </c>
      <c r="B39" s="39" t="s">
        <v>42</v>
      </c>
      <c r="C39" s="61">
        <v>0</v>
      </c>
      <c r="E39" s="61">
        <v>0</v>
      </c>
      <c r="G39" s="61">
        <v>0</v>
      </c>
      <c r="I39" s="61">
        <v>0</v>
      </c>
      <c r="K39" s="61">
        <v>0</v>
      </c>
      <c r="L39" s="42"/>
      <c r="M39" s="61">
        <v>0</v>
      </c>
      <c r="O39" s="61">
        <v>0</v>
      </c>
      <c r="Q39" s="61">
        <v>0</v>
      </c>
      <c r="S39" s="61">
        <v>0</v>
      </c>
      <c r="U39" s="61">
        <v>0</v>
      </c>
      <c r="V39" s="42"/>
      <c r="W39" s="61">
        <v>0</v>
      </c>
      <c r="Y39" s="61">
        <v>0</v>
      </c>
      <c r="AA39" s="61">
        <v>0</v>
      </c>
      <c r="AC39" s="61">
        <v>0</v>
      </c>
      <c r="AE39" s="61">
        <v>0</v>
      </c>
      <c r="AF39" s="42"/>
    </row>
    <row r="40" spans="1:32" ht="12" thickTop="1" x14ac:dyDescent="0.2">
      <c r="C40" s="56"/>
      <c r="E40" s="56"/>
      <c r="F40" s="56"/>
      <c r="G40" s="56"/>
      <c r="I40" s="56"/>
      <c r="K40" s="56"/>
      <c r="M40" s="56"/>
      <c r="O40" s="56"/>
      <c r="P40" s="56"/>
      <c r="Q40" s="56"/>
      <c r="S40" s="56"/>
      <c r="U40" s="56"/>
      <c r="W40" s="56"/>
      <c r="Y40" s="56"/>
      <c r="AA40" s="56"/>
      <c r="AC40" s="56"/>
      <c r="AE40" s="56"/>
    </row>
    <row r="41" spans="1:32" x14ac:dyDescent="0.2">
      <c r="B41" s="51" t="s">
        <v>63</v>
      </c>
      <c r="U41" s="42"/>
      <c r="AE41" s="42"/>
    </row>
    <row r="42" spans="1:32" x14ac:dyDescent="0.2">
      <c r="B42" s="53" t="s">
        <v>8</v>
      </c>
      <c r="K42" s="39"/>
      <c r="AE42" s="42"/>
    </row>
    <row r="43" spans="1:32" x14ac:dyDescent="0.2">
      <c r="B43" s="54" t="s">
        <v>9</v>
      </c>
      <c r="C43" s="55">
        <v>65</v>
      </c>
      <c r="E43" s="55">
        <v>68</v>
      </c>
      <c r="G43" s="55">
        <v>45</v>
      </c>
      <c r="I43" s="55">
        <v>0</v>
      </c>
      <c r="K43" s="55">
        <v>178</v>
      </c>
      <c r="L43" s="42"/>
      <c r="M43" s="55">
        <v>62</v>
      </c>
      <c r="O43" s="55">
        <v>64</v>
      </c>
      <c r="Q43" s="55">
        <v>42</v>
      </c>
      <c r="S43" s="55">
        <v>0</v>
      </c>
      <c r="U43" s="55">
        <v>168</v>
      </c>
      <c r="V43" s="42"/>
      <c r="W43" s="55">
        <f t="shared" ref="W43:W48" si="1">M43-C43</f>
        <v>-3</v>
      </c>
      <c r="Y43" s="55">
        <f t="shared" ref="Y43:Y48" si="2">O43-E43</f>
        <v>-4</v>
      </c>
      <c r="AA43" s="55">
        <f t="shared" ref="AA43:AA48" si="3">Q43-G43</f>
        <v>-3</v>
      </c>
      <c r="AC43" s="55">
        <f t="shared" ref="AC43:AC48" si="4">S43-I43</f>
        <v>0</v>
      </c>
      <c r="AE43" s="42">
        <f t="shared" ref="AE43:AE61" si="5">U43-K43</f>
        <v>-10</v>
      </c>
      <c r="AF43" s="42"/>
    </row>
    <row r="44" spans="1:32" x14ac:dyDescent="0.2">
      <c r="B44" s="54" t="s">
        <v>10</v>
      </c>
      <c r="C44" s="42">
        <v>5</v>
      </c>
      <c r="E44" s="42">
        <v>5</v>
      </c>
      <c r="G44" s="42">
        <v>4</v>
      </c>
      <c r="I44" s="42">
        <v>0</v>
      </c>
      <c r="K44" s="42">
        <v>14</v>
      </c>
      <c r="L44" s="42"/>
      <c r="M44" s="42">
        <v>5</v>
      </c>
      <c r="O44" s="42">
        <v>5</v>
      </c>
      <c r="Q44" s="42">
        <v>3</v>
      </c>
      <c r="S44" s="42">
        <v>0</v>
      </c>
      <c r="U44" s="42">
        <v>13</v>
      </c>
      <c r="V44" s="42"/>
      <c r="W44" s="42">
        <f t="shared" si="1"/>
        <v>0</v>
      </c>
      <c r="Y44" s="42">
        <f t="shared" si="2"/>
        <v>0</v>
      </c>
      <c r="AA44" s="42">
        <f t="shared" si="3"/>
        <v>-1</v>
      </c>
      <c r="AC44" s="42">
        <f t="shared" si="4"/>
        <v>0</v>
      </c>
      <c r="AE44" s="42">
        <f t="shared" si="5"/>
        <v>-1</v>
      </c>
      <c r="AF44" s="42"/>
    </row>
    <row r="45" spans="1:32" x14ac:dyDescent="0.2">
      <c r="B45" s="54" t="s">
        <v>11</v>
      </c>
      <c r="C45" s="42">
        <v>0</v>
      </c>
      <c r="E45" s="42">
        <v>0</v>
      </c>
      <c r="G45" s="42">
        <v>0</v>
      </c>
      <c r="I45" s="42">
        <v>0</v>
      </c>
      <c r="K45" s="42">
        <v>0</v>
      </c>
      <c r="L45" s="42"/>
      <c r="M45" s="42">
        <v>0</v>
      </c>
      <c r="O45" s="42">
        <v>0</v>
      </c>
      <c r="Q45" s="42">
        <v>0</v>
      </c>
      <c r="S45" s="42">
        <v>0</v>
      </c>
      <c r="U45" s="42">
        <v>0</v>
      </c>
      <c r="V45" s="42"/>
      <c r="W45" s="42">
        <f t="shared" si="1"/>
        <v>0</v>
      </c>
      <c r="Y45" s="42">
        <f t="shared" si="2"/>
        <v>0</v>
      </c>
      <c r="AA45" s="42">
        <f t="shared" si="3"/>
        <v>0</v>
      </c>
      <c r="AC45" s="42">
        <f t="shared" si="4"/>
        <v>0</v>
      </c>
      <c r="AE45" s="42">
        <f t="shared" si="5"/>
        <v>0</v>
      </c>
      <c r="AF45" s="42"/>
    </row>
    <row r="46" spans="1:32" x14ac:dyDescent="0.2">
      <c r="B46" s="54" t="s">
        <v>12</v>
      </c>
      <c r="C46" s="42">
        <v>0</v>
      </c>
      <c r="E46" s="42">
        <v>0</v>
      </c>
      <c r="G46" s="42">
        <v>0</v>
      </c>
      <c r="I46" s="42">
        <v>0</v>
      </c>
      <c r="K46" s="42">
        <v>0</v>
      </c>
      <c r="L46" s="42"/>
      <c r="M46" s="42">
        <v>0</v>
      </c>
      <c r="O46" s="42">
        <v>1</v>
      </c>
      <c r="Q46" s="42">
        <v>0</v>
      </c>
      <c r="S46" s="42">
        <v>0</v>
      </c>
      <c r="U46" s="42">
        <v>1</v>
      </c>
      <c r="V46" s="42"/>
      <c r="W46" s="42">
        <f t="shared" si="1"/>
        <v>0</v>
      </c>
      <c r="Y46" s="42">
        <f t="shared" si="2"/>
        <v>1</v>
      </c>
      <c r="AA46" s="42">
        <f t="shared" si="3"/>
        <v>0</v>
      </c>
      <c r="AC46" s="42">
        <f t="shared" si="4"/>
        <v>0</v>
      </c>
      <c r="AE46" s="42">
        <f t="shared" si="5"/>
        <v>1</v>
      </c>
      <c r="AF46" s="42"/>
    </row>
    <row r="47" spans="1:32" x14ac:dyDescent="0.2">
      <c r="B47" s="54" t="s">
        <v>13</v>
      </c>
      <c r="C47" s="42">
        <v>0</v>
      </c>
      <c r="E47" s="42">
        <v>0</v>
      </c>
      <c r="G47" s="42">
        <v>0</v>
      </c>
      <c r="I47" s="42">
        <v>0</v>
      </c>
      <c r="K47" s="42">
        <v>0</v>
      </c>
      <c r="L47" s="42"/>
      <c r="M47" s="42">
        <v>0</v>
      </c>
      <c r="O47" s="42">
        <v>0</v>
      </c>
      <c r="Q47" s="42">
        <v>0</v>
      </c>
      <c r="S47" s="42">
        <v>0</v>
      </c>
      <c r="U47" s="42">
        <v>0</v>
      </c>
      <c r="V47" s="42"/>
      <c r="W47" s="42">
        <f t="shared" si="1"/>
        <v>0</v>
      </c>
      <c r="Y47" s="42">
        <f t="shared" si="2"/>
        <v>0</v>
      </c>
      <c r="AA47" s="42">
        <f t="shared" si="3"/>
        <v>0</v>
      </c>
      <c r="AC47" s="42">
        <f t="shared" si="4"/>
        <v>0</v>
      </c>
      <c r="AE47" s="42">
        <f t="shared" si="5"/>
        <v>0</v>
      </c>
      <c r="AF47" s="42"/>
    </row>
    <row r="48" spans="1:32" x14ac:dyDescent="0.2">
      <c r="B48" s="54" t="s">
        <v>14</v>
      </c>
      <c r="C48" s="42">
        <v>-2</v>
      </c>
      <c r="E48" s="42">
        <v>-3</v>
      </c>
      <c r="G48" s="42">
        <v>-2</v>
      </c>
      <c r="I48" s="42">
        <v>0</v>
      </c>
      <c r="K48" s="42">
        <v>-7</v>
      </c>
      <c r="L48" s="42"/>
      <c r="M48" s="42">
        <v>0</v>
      </c>
      <c r="O48" s="42">
        <v>0</v>
      </c>
      <c r="Q48" s="42">
        <v>0</v>
      </c>
      <c r="S48" s="42">
        <v>0</v>
      </c>
      <c r="U48" s="42">
        <v>0</v>
      </c>
      <c r="V48" s="42"/>
      <c r="W48" s="42">
        <f t="shared" si="1"/>
        <v>2</v>
      </c>
      <c r="Y48" s="42">
        <f t="shared" si="2"/>
        <v>3</v>
      </c>
      <c r="AA48" s="42">
        <f t="shared" si="3"/>
        <v>2</v>
      </c>
      <c r="AC48" s="42">
        <f t="shared" si="4"/>
        <v>0</v>
      </c>
      <c r="AE48" s="42">
        <f t="shared" si="5"/>
        <v>7</v>
      </c>
      <c r="AF48" s="42"/>
    </row>
    <row r="49" spans="1:32" x14ac:dyDescent="0.2">
      <c r="A49" s="39">
        <v>7</v>
      </c>
      <c r="B49" s="57" t="s">
        <v>15</v>
      </c>
      <c r="C49" s="71">
        <v>68</v>
      </c>
      <c r="E49" s="71">
        <v>70</v>
      </c>
      <c r="G49" s="71">
        <v>47</v>
      </c>
      <c r="I49" s="71">
        <v>0</v>
      </c>
      <c r="K49" s="71">
        <v>185</v>
      </c>
      <c r="L49" s="42"/>
      <c r="M49" s="71">
        <v>67</v>
      </c>
      <c r="O49" s="71">
        <v>70</v>
      </c>
      <c r="Q49" s="71">
        <v>45</v>
      </c>
      <c r="S49" s="71">
        <v>0</v>
      </c>
      <c r="U49" s="71">
        <v>182</v>
      </c>
      <c r="V49" s="42"/>
      <c r="W49" s="71">
        <f>SUM(W43:W48)</f>
        <v>-1</v>
      </c>
      <c r="Y49" s="71">
        <f>SUM(Y43:Y48)</f>
        <v>0</v>
      </c>
      <c r="AA49" s="71">
        <f>SUM(AA43:AA48)</f>
        <v>-2</v>
      </c>
      <c r="AC49" s="71">
        <f>SUM(AC43:AC48)</f>
        <v>0</v>
      </c>
      <c r="AE49" s="71">
        <f t="shared" si="5"/>
        <v>-3</v>
      </c>
      <c r="AF49" s="42"/>
    </row>
    <row r="50" spans="1:32" x14ac:dyDescent="0.2">
      <c r="B50" s="53" t="s">
        <v>16</v>
      </c>
      <c r="C50" s="72"/>
      <c r="D50" s="52"/>
      <c r="E50" s="72"/>
      <c r="F50" s="52"/>
      <c r="G50" s="72"/>
      <c r="H50" s="52"/>
      <c r="I50" s="72"/>
      <c r="J50" s="52"/>
      <c r="K50" s="72"/>
      <c r="L50" s="72"/>
      <c r="M50" s="72"/>
      <c r="N50" s="52"/>
      <c r="O50" s="72"/>
      <c r="P50" s="52"/>
      <c r="Q50" s="72"/>
      <c r="R50" s="52"/>
      <c r="S50" s="72"/>
      <c r="T50" s="52"/>
      <c r="U50" s="72"/>
      <c r="V50" s="72"/>
      <c r="W50" s="72"/>
      <c r="X50" s="52"/>
      <c r="Y50" s="72"/>
      <c r="Z50" s="52"/>
      <c r="AA50" s="72"/>
      <c r="AB50" s="52"/>
      <c r="AC50" s="72"/>
      <c r="AD50" s="52"/>
      <c r="AE50" s="72"/>
      <c r="AF50" s="42"/>
    </row>
    <row r="51" spans="1:32" hidden="1" x14ac:dyDescent="0.2">
      <c r="B51" s="54"/>
      <c r="C51" s="42"/>
      <c r="E51" s="42"/>
      <c r="G51" s="42"/>
      <c r="I51" s="42"/>
      <c r="L51" s="42"/>
      <c r="M51" s="42"/>
      <c r="O51" s="42"/>
      <c r="Q51" s="42"/>
      <c r="S51" s="42"/>
      <c r="U51" s="42"/>
      <c r="V51" s="42"/>
      <c r="W51" s="42"/>
      <c r="Y51" s="42"/>
      <c r="AA51" s="42"/>
      <c r="AC51" s="42"/>
      <c r="AE51" s="42"/>
      <c r="AF51" s="42"/>
    </row>
    <row r="52" spans="1:32" hidden="1" x14ac:dyDescent="0.2">
      <c r="B52" s="59"/>
      <c r="C52" s="42"/>
      <c r="E52" s="42"/>
      <c r="G52" s="42"/>
      <c r="I52" s="42"/>
      <c r="L52" s="42"/>
      <c r="M52" s="42"/>
      <c r="O52" s="42"/>
      <c r="Q52" s="42"/>
      <c r="S52" s="42"/>
      <c r="U52" s="42"/>
      <c r="V52" s="42"/>
      <c r="W52" s="42"/>
      <c r="Y52" s="42"/>
      <c r="AA52" s="42"/>
      <c r="AC52" s="42"/>
      <c r="AE52" s="42"/>
      <c r="AF52" s="42"/>
    </row>
    <row r="53" spans="1:32" hidden="1" x14ac:dyDescent="0.2">
      <c r="B53" s="59"/>
      <c r="C53" s="42"/>
      <c r="E53" s="42"/>
      <c r="G53" s="42"/>
      <c r="I53" s="42"/>
      <c r="L53" s="42"/>
      <c r="M53" s="42"/>
      <c r="O53" s="42"/>
      <c r="Q53" s="42"/>
      <c r="S53" s="42"/>
      <c r="U53" s="42"/>
      <c r="V53" s="42"/>
      <c r="W53" s="42"/>
      <c r="Y53" s="42"/>
      <c r="AA53" s="42"/>
      <c r="AC53" s="42"/>
      <c r="AE53" s="42"/>
      <c r="AF53" s="42"/>
    </row>
    <row r="54" spans="1:32" hidden="1" x14ac:dyDescent="0.2">
      <c r="B54" s="59"/>
      <c r="C54" s="42"/>
      <c r="E54" s="42"/>
      <c r="G54" s="42"/>
      <c r="I54" s="42"/>
      <c r="L54" s="42"/>
      <c r="M54" s="42"/>
      <c r="O54" s="42"/>
      <c r="Q54" s="42"/>
      <c r="S54" s="42"/>
      <c r="U54" s="42"/>
      <c r="V54" s="42"/>
      <c r="W54" s="42"/>
      <c r="Y54" s="42"/>
      <c r="AA54" s="42"/>
      <c r="AC54" s="42"/>
      <c r="AE54" s="42"/>
      <c r="AF54" s="42"/>
    </row>
    <row r="55" spans="1:32" hidden="1" x14ac:dyDescent="0.2">
      <c r="B55" s="60"/>
      <c r="C55" s="42"/>
      <c r="E55" s="42"/>
      <c r="G55" s="42"/>
      <c r="I55" s="42"/>
      <c r="L55" s="42"/>
      <c r="M55" s="42"/>
      <c r="O55" s="42"/>
      <c r="Q55" s="42"/>
      <c r="S55" s="42"/>
      <c r="U55" s="42"/>
      <c r="V55" s="42"/>
      <c r="W55" s="42"/>
      <c r="Y55" s="42"/>
      <c r="AA55" s="42"/>
      <c r="AC55" s="42"/>
      <c r="AE55" s="42"/>
      <c r="AF55" s="42"/>
    </row>
    <row r="56" spans="1:32" hidden="1" x14ac:dyDescent="0.2">
      <c r="B56" s="60"/>
      <c r="C56" s="42"/>
      <c r="E56" s="42"/>
      <c r="G56" s="42"/>
      <c r="I56" s="42"/>
      <c r="L56" s="42"/>
      <c r="M56" s="42"/>
      <c r="O56" s="42"/>
      <c r="Q56" s="42"/>
      <c r="S56" s="42"/>
      <c r="U56" s="42"/>
      <c r="V56" s="42"/>
      <c r="W56" s="42"/>
      <c r="Y56" s="42"/>
      <c r="AA56" s="42"/>
      <c r="AC56" s="42"/>
      <c r="AE56" s="42"/>
      <c r="AF56" s="42"/>
    </row>
    <row r="57" spans="1:32" hidden="1" x14ac:dyDescent="0.2">
      <c r="B57" s="60"/>
      <c r="C57" s="42"/>
      <c r="E57" s="42"/>
      <c r="G57" s="42"/>
      <c r="I57" s="42"/>
      <c r="L57" s="42"/>
      <c r="M57" s="42"/>
      <c r="O57" s="42"/>
      <c r="Q57" s="42"/>
      <c r="S57" s="42"/>
      <c r="U57" s="42"/>
      <c r="V57" s="42"/>
      <c r="W57" s="42"/>
      <c r="Y57" s="42"/>
      <c r="AA57" s="42"/>
      <c r="AC57" s="42"/>
      <c r="AE57" s="42"/>
      <c r="AF57" s="42"/>
    </row>
    <row r="58" spans="1:32" hidden="1" x14ac:dyDescent="0.2">
      <c r="B58" s="54"/>
      <c r="C58" s="42"/>
      <c r="E58" s="42"/>
      <c r="G58" s="42"/>
      <c r="I58" s="42"/>
      <c r="L58" s="42"/>
      <c r="M58" s="42"/>
      <c r="O58" s="42"/>
      <c r="Q58" s="42"/>
      <c r="S58" s="42"/>
      <c r="U58" s="42"/>
      <c r="V58" s="42"/>
      <c r="W58" s="42"/>
      <c r="Y58" s="42"/>
      <c r="AA58" s="42"/>
      <c r="AC58" s="42"/>
      <c r="AE58" s="42"/>
      <c r="AF58" s="42"/>
    </row>
    <row r="59" spans="1:32" hidden="1" x14ac:dyDescent="0.2">
      <c r="B59" s="54"/>
      <c r="C59" s="72"/>
      <c r="D59" s="52"/>
      <c r="E59" s="72"/>
      <c r="F59" s="52"/>
      <c r="G59" s="72"/>
      <c r="H59" s="52"/>
      <c r="I59" s="72"/>
      <c r="J59" s="52"/>
      <c r="K59" s="72"/>
      <c r="L59" s="72"/>
      <c r="M59" s="72"/>
      <c r="N59" s="52"/>
      <c r="O59" s="72"/>
      <c r="P59" s="52"/>
      <c r="Q59" s="72"/>
      <c r="R59" s="52"/>
      <c r="S59" s="72"/>
      <c r="T59" s="52"/>
      <c r="U59" s="72"/>
      <c r="V59" s="72"/>
      <c r="W59" s="72"/>
      <c r="X59" s="52"/>
      <c r="Y59" s="72"/>
      <c r="Z59" s="52"/>
      <c r="AA59" s="72"/>
      <c r="AB59" s="52"/>
      <c r="AC59" s="72"/>
      <c r="AD59" s="52"/>
      <c r="AE59" s="72"/>
      <c r="AF59" s="42"/>
    </row>
    <row r="60" spans="1:32" x14ac:dyDescent="0.2">
      <c r="A60" s="39">
        <v>16</v>
      </c>
      <c r="B60" s="57" t="s">
        <v>26</v>
      </c>
      <c r="C60" s="73">
        <v>62</v>
      </c>
      <c r="E60" s="73">
        <v>64</v>
      </c>
      <c r="G60" s="73">
        <v>42</v>
      </c>
      <c r="I60" s="73">
        <v>-1</v>
      </c>
      <c r="K60" s="73">
        <v>167</v>
      </c>
      <c r="L60" s="42"/>
      <c r="M60" s="73">
        <v>62</v>
      </c>
      <c r="O60" s="73">
        <v>62</v>
      </c>
      <c r="Q60" s="73">
        <v>40</v>
      </c>
      <c r="S60" s="73">
        <v>4</v>
      </c>
      <c r="U60" s="73">
        <v>168</v>
      </c>
      <c r="V60" s="42"/>
      <c r="W60" s="73">
        <f>SUM(W52:W59)</f>
        <v>0</v>
      </c>
      <c r="Y60" s="73">
        <f>SUM(Y52:Y59)</f>
        <v>0</v>
      </c>
      <c r="AA60" s="73">
        <f>SUM(AA52:AA59)</f>
        <v>0</v>
      </c>
      <c r="AC60" s="73">
        <f>SUM(AC52:AC59)</f>
        <v>0</v>
      </c>
      <c r="AE60" s="73">
        <f t="shared" si="5"/>
        <v>1</v>
      </c>
      <c r="AF60" s="42"/>
    </row>
    <row r="61" spans="1:32" ht="12" thickBot="1" x14ac:dyDescent="0.25">
      <c r="A61" s="39">
        <v>17</v>
      </c>
      <c r="B61" s="39" t="s">
        <v>42</v>
      </c>
      <c r="C61" s="61">
        <v>6</v>
      </c>
      <c r="E61" s="61">
        <v>6</v>
      </c>
      <c r="G61" s="61">
        <v>5</v>
      </c>
      <c r="I61" s="61">
        <v>1</v>
      </c>
      <c r="K61" s="61">
        <v>18</v>
      </c>
      <c r="L61" s="42"/>
      <c r="M61" s="61">
        <v>5</v>
      </c>
      <c r="O61" s="61">
        <v>8</v>
      </c>
      <c r="Q61" s="61">
        <v>5</v>
      </c>
      <c r="S61" s="61">
        <v>-4</v>
      </c>
      <c r="U61" s="61">
        <v>14</v>
      </c>
      <c r="V61" s="42"/>
      <c r="W61" s="61">
        <f>M61-C61</f>
        <v>-1</v>
      </c>
      <c r="Y61" s="61">
        <f>O61-E61</f>
        <v>2</v>
      </c>
      <c r="AA61" s="61">
        <f>Q61-G61</f>
        <v>0</v>
      </c>
      <c r="AC61" s="61">
        <f>S61-I61</f>
        <v>-5</v>
      </c>
      <c r="AE61" s="61">
        <f t="shared" si="5"/>
        <v>-4</v>
      </c>
      <c r="AF61" s="42"/>
    </row>
    <row r="62" spans="1:32" ht="12" thickTop="1" x14ac:dyDescent="0.2">
      <c r="C62" s="56"/>
      <c r="E62" s="56"/>
      <c r="F62" s="56"/>
      <c r="G62" s="56"/>
      <c r="I62" s="56"/>
      <c r="K62" s="56"/>
      <c r="M62" s="56"/>
      <c r="O62" s="56"/>
      <c r="P62" s="56"/>
      <c r="Q62" s="56"/>
      <c r="S62" s="56"/>
      <c r="U62" s="56"/>
      <c r="W62" s="56"/>
      <c r="Y62" s="56"/>
      <c r="AA62" s="56"/>
      <c r="AC62" s="56"/>
      <c r="AE62" s="56"/>
    </row>
    <row r="63" spans="1:32" x14ac:dyDescent="0.2">
      <c r="B63" s="51" t="s">
        <v>64</v>
      </c>
      <c r="K63" s="39"/>
      <c r="AE63" s="42"/>
    </row>
    <row r="64" spans="1:32" x14ac:dyDescent="0.2">
      <c r="B64" s="53" t="s">
        <v>8</v>
      </c>
    </row>
    <row r="65" spans="1:34" x14ac:dyDescent="0.2">
      <c r="B65" s="54" t="s">
        <v>9</v>
      </c>
      <c r="C65" s="55">
        <v>0</v>
      </c>
      <c r="E65" s="55">
        <v>0</v>
      </c>
      <c r="G65" s="55">
        <v>0</v>
      </c>
      <c r="I65" s="55">
        <v>0</v>
      </c>
      <c r="K65" s="55">
        <v>0</v>
      </c>
      <c r="L65" s="42"/>
      <c r="M65" s="55">
        <v>0</v>
      </c>
      <c r="O65" s="55">
        <v>0</v>
      </c>
      <c r="Q65" s="55">
        <v>0</v>
      </c>
      <c r="S65" s="55">
        <v>0</v>
      </c>
      <c r="U65" s="55">
        <v>0</v>
      </c>
      <c r="W65" s="55">
        <v>0</v>
      </c>
      <c r="Y65" s="55">
        <v>0</v>
      </c>
      <c r="AA65" s="55">
        <v>0</v>
      </c>
      <c r="AC65" s="55">
        <v>0</v>
      </c>
      <c r="AE65" s="55">
        <v>0</v>
      </c>
      <c r="AH65" s="39" t="s">
        <v>62</v>
      </c>
    </row>
    <row r="66" spans="1:34" x14ac:dyDescent="0.2">
      <c r="B66" s="54" t="s">
        <v>10</v>
      </c>
      <c r="C66" s="42">
        <v>0</v>
      </c>
      <c r="E66" s="42">
        <v>0</v>
      </c>
      <c r="G66" s="42">
        <v>0</v>
      </c>
      <c r="I66" s="42">
        <v>0</v>
      </c>
      <c r="K66" s="42">
        <v>0</v>
      </c>
      <c r="L66" s="42"/>
      <c r="M66" s="42">
        <v>0</v>
      </c>
      <c r="O66" s="42">
        <v>0</v>
      </c>
      <c r="Q66" s="42">
        <v>0</v>
      </c>
      <c r="S66" s="42">
        <v>0</v>
      </c>
      <c r="U66" s="42">
        <v>0</v>
      </c>
      <c r="V66" s="42"/>
      <c r="W66" s="42">
        <v>0</v>
      </c>
      <c r="Y66" s="42">
        <v>0</v>
      </c>
      <c r="AA66" s="42">
        <v>0</v>
      </c>
      <c r="AC66" s="42">
        <v>0</v>
      </c>
      <c r="AE66" s="42">
        <v>0</v>
      </c>
      <c r="AF66" s="42"/>
    </row>
    <row r="67" spans="1:34" x14ac:dyDescent="0.2">
      <c r="B67" s="54" t="s">
        <v>11</v>
      </c>
      <c r="C67" s="42">
        <v>0</v>
      </c>
      <c r="E67" s="42">
        <v>0</v>
      </c>
      <c r="G67" s="42">
        <v>0</v>
      </c>
      <c r="I67" s="42">
        <v>0</v>
      </c>
      <c r="K67" s="42">
        <v>0</v>
      </c>
      <c r="L67" s="42"/>
      <c r="M67" s="42">
        <v>0</v>
      </c>
      <c r="O67" s="42">
        <v>0</v>
      </c>
      <c r="Q67" s="42">
        <v>0</v>
      </c>
      <c r="S67" s="42">
        <v>0</v>
      </c>
      <c r="U67" s="42">
        <v>0</v>
      </c>
      <c r="V67" s="42"/>
      <c r="W67" s="42">
        <v>0</v>
      </c>
      <c r="Y67" s="42">
        <v>0</v>
      </c>
      <c r="AA67" s="42">
        <v>0</v>
      </c>
      <c r="AC67" s="42">
        <v>0</v>
      </c>
      <c r="AE67" s="42">
        <v>0</v>
      </c>
      <c r="AF67" s="42"/>
    </row>
    <row r="68" spans="1:34" x14ac:dyDescent="0.2">
      <c r="B68" s="54" t="s">
        <v>12</v>
      </c>
      <c r="C68" s="42">
        <v>0</v>
      </c>
      <c r="E68" s="42">
        <v>0</v>
      </c>
      <c r="G68" s="42">
        <v>0</v>
      </c>
      <c r="I68" s="42">
        <v>0</v>
      </c>
      <c r="K68" s="42">
        <v>0</v>
      </c>
      <c r="L68" s="42"/>
      <c r="M68" s="42">
        <v>0</v>
      </c>
      <c r="O68" s="42">
        <v>0</v>
      </c>
      <c r="Q68" s="42">
        <v>0</v>
      </c>
      <c r="S68" s="42">
        <v>0</v>
      </c>
      <c r="U68" s="42">
        <v>0</v>
      </c>
      <c r="V68" s="42"/>
      <c r="W68" s="42">
        <v>0</v>
      </c>
      <c r="Y68" s="42">
        <v>0</v>
      </c>
      <c r="AA68" s="42">
        <v>0</v>
      </c>
      <c r="AC68" s="42">
        <v>0</v>
      </c>
      <c r="AE68" s="42">
        <v>0</v>
      </c>
      <c r="AF68" s="42"/>
    </row>
    <row r="69" spans="1:34" x14ac:dyDescent="0.2">
      <c r="B69" s="54" t="s">
        <v>13</v>
      </c>
      <c r="C69" s="42">
        <v>0</v>
      </c>
      <c r="E69" s="42">
        <v>0</v>
      </c>
      <c r="G69" s="42">
        <v>0</v>
      </c>
      <c r="I69" s="42">
        <v>0</v>
      </c>
      <c r="K69" s="42">
        <v>0</v>
      </c>
      <c r="L69" s="42"/>
      <c r="M69" s="42">
        <v>0</v>
      </c>
      <c r="O69" s="42">
        <v>0</v>
      </c>
      <c r="Q69" s="42">
        <v>0</v>
      </c>
      <c r="S69" s="42">
        <v>0</v>
      </c>
      <c r="U69" s="42">
        <v>0</v>
      </c>
      <c r="V69" s="42"/>
      <c r="W69" s="42">
        <v>0</v>
      </c>
      <c r="Y69" s="42">
        <v>0</v>
      </c>
      <c r="AA69" s="42">
        <v>0</v>
      </c>
      <c r="AC69" s="42">
        <v>0</v>
      </c>
      <c r="AE69" s="42">
        <v>0</v>
      </c>
      <c r="AF69" s="42"/>
    </row>
    <row r="70" spans="1:34" x14ac:dyDescent="0.2">
      <c r="B70" s="54" t="s">
        <v>14</v>
      </c>
      <c r="C70" s="42">
        <v>0</v>
      </c>
      <c r="E70" s="42">
        <v>0</v>
      </c>
      <c r="G70" s="42">
        <v>0</v>
      </c>
      <c r="I70" s="42">
        <v>0</v>
      </c>
      <c r="K70" s="42">
        <v>0</v>
      </c>
      <c r="L70" s="42"/>
      <c r="M70" s="42">
        <v>0</v>
      </c>
      <c r="O70" s="42">
        <v>0</v>
      </c>
      <c r="Q70" s="42">
        <v>0</v>
      </c>
      <c r="S70" s="42">
        <v>0</v>
      </c>
      <c r="U70" s="42">
        <v>0</v>
      </c>
      <c r="V70" s="42"/>
      <c r="W70" s="42">
        <v>0</v>
      </c>
      <c r="Y70" s="42">
        <v>0</v>
      </c>
      <c r="AA70" s="42">
        <v>0</v>
      </c>
      <c r="AC70" s="42">
        <v>0</v>
      </c>
      <c r="AE70" s="42">
        <v>0</v>
      </c>
      <c r="AF70" s="42"/>
    </row>
    <row r="71" spans="1:34" x14ac:dyDescent="0.2">
      <c r="A71" s="39">
        <v>7</v>
      </c>
      <c r="B71" s="57" t="s">
        <v>15</v>
      </c>
      <c r="C71" s="71">
        <v>0</v>
      </c>
      <c r="E71" s="71">
        <v>0</v>
      </c>
      <c r="G71" s="71">
        <v>0</v>
      </c>
      <c r="I71" s="71">
        <v>0</v>
      </c>
      <c r="K71" s="71">
        <v>0</v>
      </c>
      <c r="L71" s="42"/>
      <c r="M71" s="71">
        <v>0</v>
      </c>
      <c r="O71" s="71">
        <v>0</v>
      </c>
      <c r="Q71" s="71">
        <v>0</v>
      </c>
      <c r="S71" s="71">
        <v>0</v>
      </c>
      <c r="U71" s="71">
        <v>0</v>
      </c>
      <c r="V71" s="42"/>
      <c r="W71" s="71">
        <v>0</v>
      </c>
      <c r="Y71" s="71">
        <v>0</v>
      </c>
      <c r="AA71" s="71">
        <v>0</v>
      </c>
      <c r="AC71" s="71">
        <v>0</v>
      </c>
      <c r="AE71" s="71">
        <v>0</v>
      </c>
      <c r="AF71" s="42"/>
    </row>
    <row r="72" spans="1:34" x14ac:dyDescent="0.2">
      <c r="B72" s="53" t="s">
        <v>16</v>
      </c>
      <c r="C72" s="72"/>
      <c r="D72" s="52"/>
      <c r="E72" s="72"/>
      <c r="F72" s="52"/>
      <c r="G72" s="72"/>
      <c r="H72" s="52"/>
      <c r="I72" s="72"/>
      <c r="J72" s="52"/>
      <c r="K72" s="72"/>
      <c r="L72" s="72"/>
      <c r="M72" s="72"/>
      <c r="N72" s="52"/>
      <c r="O72" s="72"/>
      <c r="P72" s="52"/>
      <c r="Q72" s="72"/>
      <c r="R72" s="52"/>
      <c r="S72" s="72"/>
      <c r="T72" s="52"/>
      <c r="U72" s="72"/>
      <c r="V72" s="72"/>
      <c r="W72" s="72"/>
      <c r="X72" s="52"/>
      <c r="Y72" s="72"/>
      <c r="Z72" s="52"/>
      <c r="AA72" s="72"/>
      <c r="AB72" s="52"/>
      <c r="AC72" s="72"/>
      <c r="AD72" s="52"/>
      <c r="AE72" s="72"/>
      <c r="AF72" s="42"/>
    </row>
    <row r="73" spans="1:34" hidden="1" x14ac:dyDescent="0.2">
      <c r="B73" s="54"/>
      <c r="C73" s="42"/>
      <c r="E73" s="42"/>
      <c r="G73" s="42"/>
      <c r="I73" s="42"/>
      <c r="L73" s="42"/>
      <c r="M73" s="42"/>
      <c r="O73" s="42"/>
      <c r="Q73" s="42"/>
      <c r="S73" s="42"/>
      <c r="U73" s="42"/>
      <c r="V73" s="42"/>
      <c r="W73" s="42"/>
      <c r="Y73" s="42"/>
      <c r="AA73" s="42"/>
      <c r="AC73" s="42"/>
      <c r="AE73" s="42"/>
      <c r="AF73" s="42"/>
    </row>
    <row r="74" spans="1:34" hidden="1" x14ac:dyDescent="0.2">
      <c r="B74" s="59"/>
      <c r="C74" s="42"/>
      <c r="E74" s="42"/>
      <c r="G74" s="42"/>
      <c r="I74" s="42"/>
      <c r="L74" s="42"/>
      <c r="M74" s="42"/>
      <c r="O74" s="42"/>
      <c r="Q74" s="42"/>
      <c r="S74" s="42"/>
      <c r="U74" s="42"/>
      <c r="V74" s="42"/>
      <c r="W74" s="42"/>
      <c r="Y74" s="42"/>
      <c r="AA74" s="42"/>
      <c r="AC74" s="42"/>
      <c r="AE74" s="42"/>
      <c r="AF74" s="42"/>
    </row>
    <row r="75" spans="1:34" hidden="1" x14ac:dyDescent="0.2">
      <c r="B75" s="59"/>
      <c r="C75" s="42"/>
      <c r="E75" s="42"/>
      <c r="G75" s="42"/>
      <c r="I75" s="42"/>
      <c r="L75" s="42"/>
      <c r="M75" s="42"/>
      <c r="O75" s="42"/>
      <c r="Q75" s="42"/>
      <c r="S75" s="42"/>
      <c r="U75" s="42"/>
      <c r="V75" s="42"/>
      <c r="W75" s="42"/>
      <c r="Y75" s="42"/>
      <c r="AA75" s="42"/>
      <c r="AC75" s="42"/>
      <c r="AE75" s="42"/>
      <c r="AF75" s="42"/>
    </row>
    <row r="76" spans="1:34" hidden="1" x14ac:dyDescent="0.2">
      <c r="B76" s="59"/>
      <c r="C76" s="42"/>
      <c r="E76" s="42"/>
      <c r="G76" s="42"/>
      <c r="I76" s="42"/>
      <c r="L76" s="42"/>
      <c r="M76" s="42"/>
      <c r="O76" s="42"/>
      <c r="Q76" s="42"/>
      <c r="S76" s="42"/>
      <c r="U76" s="42"/>
      <c r="V76" s="42"/>
      <c r="W76" s="42"/>
      <c r="Y76" s="42"/>
      <c r="AA76" s="42"/>
      <c r="AC76" s="42"/>
      <c r="AE76" s="42"/>
      <c r="AF76" s="42"/>
    </row>
    <row r="77" spans="1:34" hidden="1" x14ac:dyDescent="0.2">
      <c r="B77" s="60"/>
      <c r="C77" s="42"/>
      <c r="E77" s="42"/>
      <c r="G77" s="42"/>
      <c r="I77" s="42"/>
      <c r="L77" s="42"/>
      <c r="M77" s="42"/>
      <c r="O77" s="42"/>
      <c r="Q77" s="42"/>
      <c r="S77" s="42"/>
      <c r="U77" s="42"/>
      <c r="V77" s="42"/>
      <c r="W77" s="42"/>
      <c r="Y77" s="42"/>
      <c r="AA77" s="42"/>
      <c r="AC77" s="42"/>
      <c r="AE77" s="42"/>
      <c r="AF77" s="42"/>
    </row>
    <row r="78" spans="1:34" hidden="1" x14ac:dyDescent="0.2">
      <c r="B78" s="60"/>
      <c r="C78" s="42"/>
      <c r="E78" s="42"/>
      <c r="G78" s="42"/>
      <c r="I78" s="42"/>
      <c r="L78" s="42"/>
      <c r="M78" s="42"/>
      <c r="O78" s="42"/>
      <c r="Q78" s="42"/>
      <c r="S78" s="42"/>
      <c r="U78" s="42"/>
      <c r="V78" s="42"/>
      <c r="W78" s="42"/>
      <c r="Y78" s="42"/>
      <c r="AA78" s="42"/>
      <c r="AC78" s="42"/>
      <c r="AE78" s="42"/>
      <c r="AF78" s="42"/>
    </row>
    <row r="79" spans="1:34" hidden="1" x14ac:dyDescent="0.2">
      <c r="B79" s="60"/>
      <c r="C79" s="42"/>
      <c r="E79" s="42"/>
      <c r="G79" s="42"/>
      <c r="I79" s="42"/>
      <c r="L79" s="42"/>
      <c r="M79" s="42"/>
      <c r="O79" s="42"/>
      <c r="Q79" s="42"/>
      <c r="S79" s="42"/>
      <c r="U79" s="42"/>
      <c r="V79" s="42"/>
      <c r="W79" s="42"/>
      <c r="Y79" s="42"/>
      <c r="AA79" s="42"/>
      <c r="AC79" s="42"/>
      <c r="AE79" s="42"/>
      <c r="AF79" s="42"/>
    </row>
    <row r="80" spans="1:34" hidden="1" x14ac:dyDescent="0.2">
      <c r="B80" s="54"/>
      <c r="C80" s="42"/>
      <c r="E80" s="42"/>
      <c r="G80" s="42"/>
      <c r="I80" s="42"/>
      <c r="L80" s="42"/>
      <c r="M80" s="42"/>
      <c r="O80" s="42"/>
      <c r="Q80" s="42"/>
      <c r="S80" s="42"/>
      <c r="U80" s="42"/>
      <c r="V80" s="42"/>
      <c r="W80" s="42"/>
      <c r="Y80" s="42"/>
      <c r="AA80" s="42"/>
      <c r="AC80" s="42"/>
      <c r="AE80" s="42"/>
      <c r="AF80" s="42"/>
    </row>
    <row r="81" spans="1:32" hidden="1" x14ac:dyDescent="0.2">
      <c r="B81" s="54"/>
      <c r="C81" s="72"/>
      <c r="D81" s="52"/>
      <c r="E81" s="72"/>
      <c r="F81" s="52"/>
      <c r="G81" s="72"/>
      <c r="H81" s="52"/>
      <c r="I81" s="72"/>
      <c r="J81" s="52"/>
      <c r="K81" s="72"/>
      <c r="L81" s="72"/>
      <c r="M81" s="72"/>
      <c r="N81" s="52"/>
      <c r="O81" s="72"/>
      <c r="P81" s="52"/>
      <c r="Q81" s="72"/>
      <c r="R81" s="52"/>
      <c r="S81" s="72"/>
      <c r="T81" s="52"/>
      <c r="U81" s="72"/>
      <c r="V81" s="72"/>
      <c r="W81" s="72"/>
      <c r="X81" s="52"/>
      <c r="Y81" s="72"/>
      <c r="Z81" s="52"/>
      <c r="AA81" s="72"/>
      <c r="AB81" s="52"/>
      <c r="AC81" s="72"/>
      <c r="AD81" s="52"/>
      <c r="AE81" s="72"/>
      <c r="AF81" s="42"/>
    </row>
    <row r="82" spans="1:32" x14ac:dyDescent="0.2">
      <c r="A82" s="39">
        <v>16</v>
      </c>
      <c r="B82" s="57" t="s">
        <v>26</v>
      </c>
      <c r="C82" s="73">
        <v>0</v>
      </c>
      <c r="E82" s="73">
        <v>0</v>
      </c>
      <c r="G82" s="73">
        <v>0</v>
      </c>
      <c r="I82" s="73">
        <v>0</v>
      </c>
      <c r="K82" s="73">
        <v>0</v>
      </c>
      <c r="L82" s="42"/>
      <c r="M82" s="73">
        <v>0</v>
      </c>
      <c r="O82" s="73">
        <v>0</v>
      </c>
      <c r="Q82" s="73">
        <v>0</v>
      </c>
      <c r="S82" s="73">
        <v>0</v>
      </c>
      <c r="U82" s="73">
        <v>0</v>
      </c>
      <c r="V82" s="42"/>
      <c r="W82" s="73">
        <v>0</v>
      </c>
      <c r="Y82" s="73">
        <v>0</v>
      </c>
      <c r="AA82" s="73">
        <v>0</v>
      </c>
      <c r="AC82" s="73">
        <v>0</v>
      </c>
      <c r="AE82" s="73">
        <v>0</v>
      </c>
      <c r="AF82" s="42"/>
    </row>
    <row r="83" spans="1:32" ht="12" thickBot="1" x14ac:dyDescent="0.25">
      <c r="A83" s="39">
        <v>17</v>
      </c>
      <c r="B83" s="39" t="s">
        <v>42</v>
      </c>
      <c r="C83" s="61">
        <v>0</v>
      </c>
      <c r="E83" s="61">
        <v>0</v>
      </c>
      <c r="G83" s="61">
        <v>0</v>
      </c>
      <c r="I83" s="61">
        <v>0</v>
      </c>
      <c r="K83" s="61">
        <v>0</v>
      </c>
      <c r="L83" s="42"/>
      <c r="M83" s="61">
        <v>0</v>
      </c>
      <c r="O83" s="61">
        <v>0</v>
      </c>
      <c r="Q83" s="61">
        <v>0</v>
      </c>
      <c r="S83" s="61">
        <v>0</v>
      </c>
      <c r="U83" s="61">
        <v>0</v>
      </c>
      <c r="V83" s="42"/>
      <c r="W83" s="61">
        <v>0</v>
      </c>
      <c r="Y83" s="61">
        <v>0</v>
      </c>
      <c r="AA83" s="61">
        <v>0</v>
      </c>
      <c r="AC83" s="61">
        <v>0</v>
      </c>
      <c r="AE83" s="61">
        <v>0</v>
      </c>
      <c r="AF83" s="42"/>
    </row>
    <row r="84" spans="1:32" ht="12" thickTop="1" x14ac:dyDescent="0.2">
      <c r="C84" s="56"/>
      <c r="E84" s="56"/>
      <c r="F84" s="56"/>
      <c r="G84" s="56"/>
      <c r="I84" s="56"/>
      <c r="K84" s="56"/>
      <c r="M84" s="56"/>
      <c r="O84" s="56"/>
      <c r="P84" s="56"/>
      <c r="Q84" s="56"/>
      <c r="S84" s="56"/>
      <c r="U84" s="56"/>
      <c r="W84" s="56"/>
      <c r="Y84" s="56"/>
      <c r="AA84" s="56"/>
      <c r="AC84" s="56"/>
      <c r="AE84" s="56"/>
    </row>
    <row r="85" spans="1:32" x14ac:dyDescent="0.2">
      <c r="B85" s="51" t="s">
        <v>51</v>
      </c>
      <c r="K85" s="39"/>
      <c r="AE85" s="42"/>
    </row>
    <row r="86" spans="1:32" x14ac:dyDescent="0.2">
      <c r="B86" s="53" t="s">
        <v>8</v>
      </c>
      <c r="K86" s="39"/>
      <c r="AE86" s="42"/>
    </row>
    <row r="87" spans="1:32" x14ac:dyDescent="0.2">
      <c r="A87" s="39">
        <v>1</v>
      </c>
      <c r="B87" s="54" t="s">
        <v>9</v>
      </c>
      <c r="C87" s="55">
        <f>C43</f>
        <v>65</v>
      </c>
      <c r="E87" s="55">
        <f t="shared" ref="E87" si="6">E43</f>
        <v>68</v>
      </c>
      <c r="G87" s="55">
        <f t="shared" ref="G87" si="7">G43</f>
        <v>45</v>
      </c>
      <c r="I87" s="55">
        <f t="shared" ref="I87" si="8">I43</f>
        <v>0</v>
      </c>
      <c r="K87" s="55">
        <f t="shared" ref="K87" si="9">K43</f>
        <v>178</v>
      </c>
      <c r="L87" s="42"/>
      <c r="M87" s="55">
        <f>M43</f>
        <v>62</v>
      </c>
      <c r="O87" s="55">
        <f t="shared" ref="O87:O93" si="10">O43</f>
        <v>64</v>
      </c>
      <c r="Q87" s="55">
        <f t="shared" ref="Q87:Q93" si="11">Q43</f>
        <v>42</v>
      </c>
      <c r="S87" s="55">
        <f t="shared" ref="S87:S93" si="12">S43</f>
        <v>0</v>
      </c>
      <c r="U87" s="55">
        <f t="shared" ref="U87:U93" si="13">U43</f>
        <v>168</v>
      </c>
      <c r="V87" s="42"/>
      <c r="W87" s="55">
        <f t="shared" ref="W87:W92" si="14">M87-C87</f>
        <v>-3</v>
      </c>
      <c r="Y87" s="55">
        <f t="shared" ref="Y87:Y92" si="15">O87-E87</f>
        <v>-4</v>
      </c>
      <c r="AA87" s="55">
        <f t="shared" ref="AA87:AA92" si="16">Q87-G87</f>
        <v>-3</v>
      </c>
      <c r="AC87" s="55">
        <f t="shared" ref="AC87:AC92" si="17">S87-I87</f>
        <v>0</v>
      </c>
      <c r="AE87" s="42">
        <f t="shared" ref="AE87:AE93" si="18">U87-K87</f>
        <v>-10</v>
      </c>
      <c r="AF87" s="42"/>
    </row>
    <row r="88" spans="1:32" x14ac:dyDescent="0.2">
      <c r="A88" s="39">
        <v>2</v>
      </c>
      <c r="B88" s="54" t="s">
        <v>10</v>
      </c>
      <c r="C88" s="42">
        <f t="shared" ref="C88:K93" si="19">C44</f>
        <v>5</v>
      </c>
      <c r="E88" s="42">
        <f t="shared" si="19"/>
        <v>5</v>
      </c>
      <c r="G88" s="42">
        <f t="shared" si="19"/>
        <v>4</v>
      </c>
      <c r="I88" s="42">
        <f t="shared" si="19"/>
        <v>0</v>
      </c>
      <c r="K88" s="42">
        <f t="shared" si="19"/>
        <v>14</v>
      </c>
      <c r="L88" s="42"/>
      <c r="M88" s="42">
        <f t="shared" ref="M88:M93" si="20">M44</f>
        <v>5</v>
      </c>
      <c r="O88" s="42">
        <f t="shared" si="10"/>
        <v>5</v>
      </c>
      <c r="Q88" s="42">
        <f t="shared" si="11"/>
        <v>3</v>
      </c>
      <c r="S88" s="42">
        <f t="shared" si="12"/>
        <v>0</v>
      </c>
      <c r="U88" s="42">
        <f t="shared" si="13"/>
        <v>13</v>
      </c>
      <c r="V88" s="42"/>
      <c r="W88" s="42">
        <f t="shared" si="14"/>
        <v>0</v>
      </c>
      <c r="Y88" s="42">
        <f t="shared" si="15"/>
        <v>0</v>
      </c>
      <c r="AA88" s="42">
        <f t="shared" si="16"/>
        <v>-1</v>
      </c>
      <c r="AC88" s="42">
        <f t="shared" si="17"/>
        <v>0</v>
      </c>
      <c r="AE88" s="42">
        <f t="shared" si="18"/>
        <v>-1</v>
      </c>
      <c r="AF88" s="42"/>
    </row>
    <row r="89" spans="1:32" x14ac:dyDescent="0.2">
      <c r="A89" s="39">
        <v>3</v>
      </c>
      <c r="B89" s="54" t="s">
        <v>11</v>
      </c>
      <c r="C89" s="42">
        <f t="shared" si="19"/>
        <v>0</v>
      </c>
      <c r="E89" s="42">
        <f t="shared" si="19"/>
        <v>0</v>
      </c>
      <c r="G89" s="42">
        <f t="shared" si="19"/>
        <v>0</v>
      </c>
      <c r="I89" s="42">
        <f t="shared" si="19"/>
        <v>0</v>
      </c>
      <c r="K89" s="42">
        <f t="shared" si="19"/>
        <v>0</v>
      </c>
      <c r="L89" s="42"/>
      <c r="M89" s="42">
        <f t="shared" si="20"/>
        <v>0</v>
      </c>
      <c r="O89" s="42">
        <f t="shared" si="10"/>
        <v>0</v>
      </c>
      <c r="Q89" s="42">
        <f t="shared" si="11"/>
        <v>0</v>
      </c>
      <c r="S89" s="42">
        <f t="shared" si="12"/>
        <v>0</v>
      </c>
      <c r="U89" s="42">
        <f t="shared" si="13"/>
        <v>0</v>
      </c>
      <c r="V89" s="42"/>
      <c r="W89" s="42">
        <f t="shared" si="14"/>
        <v>0</v>
      </c>
      <c r="Y89" s="42">
        <f t="shared" si="15"/>
        <v>0</v>
      </c>
      <c r="AA89" s="42">
        <f t="shared" si="16"/>
        <v>0</v>
      </c>
      <c r="AC89" s="42">
        <f t="shared" si="17"/>
        <v>0</v>
      </c>
      <c r="AE89" s="42">
        <f t="shared" si="18"/>
        <v>0</v>
      </c>
      <c r="AF89" s="42"/>
    </row>
    <row r="90" spans="1:32" x14ac:dyDescent="0.2">
      <c r="A90" s="39">
        <v>4</v>
      </c>
      <c r="B90" s="54" t="s">
        <v>12</v>
      </c>
      <c r="C90" s="42">
        <f t="shared" si="19"/>
        <v>0</v>
      </c>
      <c r="E90" s="42">
        <f t="shared" si="19"/>
        <v>0</v>
      </c>
      <c r="G90" s="42">
        <f t="shared" si="19"/>
        <v>0</v>
      </c>
      <c r="I90" s="42">
        <f t="shared" si="19"/>
        <v>0</v>
      </c>
      <c r="K90" s="42">
        <f t="shared" si="19"/>
        <v>0</v>
      </c>
      <c r="L90" s="42"/>
      <c r="M90" s="42">
        <f t="shared" si="20"/>
        <v>0</v>
      </c>
      <c r="O90" s="42">
        <f t="shared" si="10"/>
        <v>1</v>
      </c>
      <c r="Q90" s="42">
        <f t="shared" si="11"/>
        <v>0</v>
      </c>
      <c r="S90" s="42">
        <f t="shared" si="12"/>
        <v>0</v>
      </c>
      <c r="U90" s="42">
        <f t="shared" si="13"/>
        <v>1</v>
      </c>
      <c r="V90" s="42"/>
      <c r="W90" s="42">
        <f t="shared" si="14"/>
        <v>0</v>
      </c>
      <c r="Y90" s="42">
        <f t="shared" si="15"/>
        <v>1</v>
      </c>
      <c r="AA90" s="42">
        <f t="shared" si="16"/>
        <v>0</v>
      </c>
      <c r="AC90" s="42">
        <f t="shared" si="17"/>
        <v>0</v>
      </c>
      <c r="AE90" s="42">
        <f t="shared" si="18"/>
        <v>1</v>
      </c>
      <c r="AF90" s="42"/>
    </row>
    <row r="91" spans="1:32" x14ac:dyDescent="0.2">
      <c r="A91" s="39">
        <v>5</v>
      </c>
      <c r="B91" s="54" t="s">
        <v>13</v>
      </c>
      <c r="C91" s="42">
        <f t="shared" si="19"/>
        <v>0</v>
      </c>
      <c r="E91" s="42">
        <f t="shared" si="19"/>
        <v>0</v>
      </c>
      <c r="G91" s="42">
        <f t="shared" si="19"/>
        <v>0</v>
      </c>
      <c r="I91" s="42">
        <f t="shared" si="19"/>
        <v>0</v>
      </c>
      <c r="K91" s="42">
        <f t="shared" si="19"/>
        <v>0</v>
      </c>
      <c r="L91" s="42"/>
      <c r="M91" s="42">
        <f t="shared" si="20"/>
        <v>0</v>
      </c>
      <c r="O91" s="42">
        <f t="shared" si="10"/>
        <v>0</v>
      </c>
      <c r="Q91" s="42">
        <f t="shared" si="11"/>
        <v>0</v>
      </c>
      <c r="S91" s="42">
        <f t="shared" si="12"/>
        <v>0</v>
      </c>
      <c r="U91" s="42">
        <f t="shared" si="13"/>
        <v>0</v>
      </c>
      <c r="V91" s="42"/>
      <c r="W91" s="42">
        <f t="shared" si="14"/>
        <v>0</v>
      </c>
      <c r="Y91" s="42">
        <f t="shared" si="15"/>
        <v>0</v>
      </c>
      <c r="AA91" s="42">
        <f t="shared" si="16"/>
        <v>0</v>
      </c>
      <c r="AC91" s="42">
        <f t="shared" si="17"/>
        <v>0</v>
      </c>
      <c r="AE91" s="42">
        <f t="shared" si="18"/>
        <v>0</v>
      </c>
      <c r="AF91" s="42"/>
    </row>
    <row r="92" spans="1:32" x14ac:dyDescent="0.2">
      <c r="A92" s="39">
        <v>6</v>
      </c>
      <c r="B92" s="54" t="s">
        <v>14</v>
      </c>
      <c r="C92" s="42">
        <f t="shared" si="19"/>
        <v>-2</v>
      </c>
      <c r="E92" s="42">
        <f t="shared" si="19"/>
        <v>-3</v>
      </c>
      <c r="G92" s="42">
        <f t="shared" si="19"/>
        <v>-2</v>
      </c>
      <c r="I92" s="42">
        <f t="shared" si="19"/>
        <v>0</v>
      </c>
      <c r="K92" s="42">
        <f t="shared" si="19"/>
        <v>-7</v>
      </c>
      <c r="L92" s="42"/>
      <c r="M92" s="42">
        <f t="shared" si="20"/>
        <v>0</v>
      </c>
      <c r="O92" s="42">
        <f t="shared" si="10"/>
        <v>0</v>
      </c>
      <c r="Q92" s="42">
        <f t="shared" si="11"/>
        <v>0</v>
      </c>
      <c r="S92" s="42">
        <f t="shared" si="12"/>
        <v>0</v>
      </c>
      <c r="U92" s="42">
        <f t="shared" si="13"/>
        <v>0</v>
      </c>
      <c r="V92" s="42"/>
      <c r="W92" s="42">
        <f t="shared" si="14"/>
        <v>2</v>
      </c>
      <c r="Y92" s="42">
        <f t="shared" si="15"/>
        <v>3</v>
      </c>
      <c r="AA92" s="42">
        <f t="shared" si="16"/>
        <v>2</v>
      </c>
      <c r="AC92" s="42">
        <f t="shared" si="17"/>
        <v>0</v>
      </c>
      <c r="AE92" s="42">
        <f t="shared" si="18"/>
        <v>7</v>
      </c>
      <c r="AF92" s="42"/>
    </row>
    <row r="93" spans="1:32" x14ac:dyDescent="0.2">
      <c r="A93" s="39">
        <v>7</v>
      </c>
      <c r="B93" s="57" t="s">
        <v>15</v>
      </c>
      <c r="C93" s="58">
        <f t="shared" si="19"/>
        <v>68</v>
      </c>
      <c r="E93" s="58">
        <f t="shared" si="19"/>
        <v>70</v>
      </c>
      <c r="G93" s="58">
        <f t="shared" si="19"/>
        <v>47</v>
      </c>
      <c r="I93" s="58">
        <f t="shared" si="19"/>
        <v>0</v>
      </c>
      <c r="K93" s="58">
        <f t="shared" si="19"/>
        <v>185</v>
      </c>
      <c r="L93" s="42"/>
      <c r="M93" s="58">
        <f t="shared" si="20"/>
        <v>67</v>
      </c>
      <c r="O93" s="58">
        <f t="shared" si="10"/>
        <v>70</v>
      </c>
      <c r="Q93" s="58">
        <f t="shared" si="11"/>
        <v>45</v>
      </c>
      <c r="S93" s="58">
        <f t="shared" si="12"/>
        <v>0</v>
      </c>
      <c r="U93" s="58">
        <f t="shared" si="13"/>
        <v>182</v>
      </c>
      <c r="V93" s="42"/>
      <c r="W93" s="58">
        <f>SUM(W87:W92)</f>
        <v>-1</v>
      </c>
      <c r="Y93" s="58">
        <f>SUM(Y87:Y92)</f>
        <v>0</v>
      </c>
      <c r="AA93" s="58">
        <f>SUM(AA87:AA92)</f>
        <v>-2</v>
      </c>
      <c r="AC93" s="58">
        <f>SUM(AC87:AC92)</f>
        <v>0</v>
      </c>
      <c r="AE93" s="58">
        <f t="shared" si="18"/>
        <v>-3</v>
      </c>
      <c r="AF93" s="42"/>
    </row>
    <row r="94" spans="1:32" x14ac:dyDescent="0.2">
      <c r="B94" s="53" t="s">
        <v>16</v>
      </c>
      <c r="C94" s="42"/>
      <c r="E94" s="42"/>
      <c r="G94" s="42"/>
      <c r="I94" s="42"/>
      <c r="L94" s="42"/>
      <c r="M94" s="42"/>
      <c r="O94" s="42"/>
      <c r="Q94" s="42"/>
      <c r="S94" s="42"/>
      <c r="U94" s="42"/>
      <c r="V94" s="42"/>
      <c r="W94" s="42"/>
      <c r="Y94" s="42"/>
      <c r="AA94" s="42"/>
      <c r="AC94" s="42"/>
      <c r="AE94" s="42"/>
      <c r="AF94" s="42"/>
    </row>
    <row r="95" spans="1:32" x14ac:dyDescent="0.2">
      <c r="B95" s="54" t="s">
        <v>17</v>
      </c>
      <c r="C95" s="42"/>
      <c r="E95" s="42"/>
      <c r="G95" s="42"/>
      <c r="I95" s="42"/>
      <c r="L95" s="42"/>
      <c r="M95" s="42"/>
      <c r="O95" s="42"/>
      <c r="Q95" s="42"/>
      <c r="S95" s="42"/>
      <c r="U95" s="42"/>
      <c r="V95" s="42"/>
      <c r="W95" s="42"/>
      <c r="Y95" s="42"/>
      <c r="AA95" s="42"/>
      <c r="AC95" s="42"/>
      <c r="AE95" s="42"/>
      <c r="AF95" s="42"/>
    </row>
    <row r="96" spans="1:32" x14ac:dyDescent="0.2">
      <c r="A96" s="39">
        <v>8</v>
      </c>
      <c r="B96" s="59" t="s">
        <v>18</v>
      </c>
      <c r="C96" s="42">
        <f t="shared" ref="C96:K105" si="21">C52</f>
        <v>0</v>
      </c>
      <c r="E96" s="42">
        <f t="shared" si="21"/>
        <v>0</v>
      </c>
      <c r="G96" s="42">
        <f t="shared" si="21"/>
        <v>0</v>
      </c>
      <c r="I96" s="42">
        <f t="shared" si="21"/>
        <v>0</v>
      </c>
      <c r="K96" s="42">
        <f t="shared" si="21"/>
        <v>0</v>
      </c>
      <c r="L96" s="42"/>
      <c r="M96" s="42">
        <f t="shared" ref="M96:M105" si="22">M52</f>
        <v>0</v>
      </c>
      <c r="O96" s="42">
        <f t="shared" ref="O96:O105" si="23">O52</f>
        <v>0</v>
      </c>
      <c r="Q96" s="42">
        <f t="shared" ref="Q96:Q105" si="24">Q52</f>
        <v>0</v>
      </c>
      <c r="S96" s="42">
        <f t="shared" ref="S96:S105" si="25">S52</f>
        <v>0</v>
      </c>
      <c r="U96" s="42">
        <f t="shared" ref="U96:U105" si="26">U52</f>
        <v>0</v>
      </c>
      <c r="V96" s="42"/>
      <c r="W96" s="42">
        <f t="shared" ref="W96:W103" si="27">M96-C96</f>
        <v>0</v>
      </c>
      <c r="Y96" s="42">
        <f t="shared" ref="Y96:Y103" si="28">O96-E96</f>
        <v>0</v>
      </c>
      <c r="AA96" s="42">
        <f t="shared" ref="AA96:AA103" si="29">Q96-G96</f>
        <v>0</v>
      </c>
      <c r="AC96" s="42">
        <f t="shared" ref="AC96:AC103" si="30">S96-I96</f>
        <v>0</v>
      </c>
      <c r="AE96" s="42">
        <f t="shared" ref="AE96:AE105" si="31">U96-K96</f>
        <v>0</v>
      </c>
      <c r="AF96" s="42"/>
    </row>
    <row r="97" spans="1:32" x14ac:dyDescent="0.2">
      <c r="A97" s="39">
        <v>9</v>
      </c>
      <c r="B97" s="59" t="s">
        <v>19</v>
      </c>
      <c r="C97" s="42">
        <f t="shared" si="21"/>
        <v>0</v>
      </c>
      <c r="E97" s="42">
        <f t="shared" si="21"/>
        <v>0</v>
      </c>
      <c r="G97" s="42">
        <f t="shared" si="21"/>
        <v>0</v>
      </c>
      <c r="I97" s="42">
        <f t="shared" si="21"/>
        <v>0</v>
      </c>
      <c r="K97" s="42">
        <f t="shared" si="21"/>
        <v>0</v>
      </c>
      <c r="L97" s="42"/>
      <c r="M97" s="42">
        <f t="shared" si="22"/>
        <v>0</v>
      </c>
      <c r="O97" s="42">
        <f t="shared" si="23"/>
        <v>0</v>
      </c>
      <c r="Q97" s="42">
        <f t="shared" si="24"/>
        <v>0</v>
      </c>
      <c r="S97" s="42">
        <f t="shared" si="25"/>
        <v>0</v>
      </c>
      <c r="U97" s="42">
        <f t="shared" si="26"/>
        <v>0</v>
      </c>
      <c r="V97" s="42"/>
      <c r="W97" s="42">
        <f t="shared" si="27"/>
        <v>0</v>
      </c>
      <c r="Y97" s="42">
        <f t="shared" si="28"/>
        <v>0</v>
      </c>
      <c r="AA97" s="42">
        <f t="shared" si="29"/>
        <v>0</v>
      </c>
      <c r="AC97" s="42">
        <f t="shared" si="30"/>
        <v>0</v>
      </c>
      <c r="AE97" s="42">
        <f t="shared" si="31"/>
        <v>0</v>
      </c>
      <c r="AF97" s="42"/>
    </row>
    <row r="98" spans="1:32" x14ac:dyDescent="0.2">
      <c r="A98" s="39">
        <v>10</v>
      </c>
      <c r="B98" s="59" t="s">
        <v>20</v>
      </c>
      <c r="C98" s="42">
        <f t="shared" si="21"/>
        <v>0</v>
      </c>
      <c r="E98" s="42">
        <f t="shared" si="21"/>
        <v>0</v>
      </c>
      <c r="G98" s="42">
        <f t="shared" si="21"/>
        <v>0</v>
      </c>
      <c r="I98" s="42">
        <f t="shared" si="21"/>
        <v>0</v>
      </c>
      <c r="K98" s="42">
        <f t="shared" si="21"/>
        <v>0</v>
      </c>
      <c r="L98" s="42"/>
      <c r="M98" s="42">
        <f t="shared" si="22"/>
        <v>0</v>
      </c>
      <c r="O98" s="42">
        <f t="shared" si="23"/>
        <v>0</v>
      </c>
      <c r="Q98" s="42">
        <f t="shared" si="24"/>
        <v>0</v>
      </c>
      <c r="S98" s="42">
        <f t="shared" si="25"/>
        <v>0</v>
      </c>
      <c r="U98" s="42">
        <f t="shared" si="26"/>
        <v>0</v>
      </c>
      <c r="V98" s="42"/>
      <c r="W98" s="42">
        <f t="shared" si="27"/>
        <v>0</v>
      </c>
      <c r="Y98" s="42">
        <f t="shared" si="28"/>
        <v>0</v>
      </c>
      <c r="AA98" s="42">
        <f t="shared" si="29"/>
        <v>0</v>
      </c>
      <c r="AC98" s="42">
        <f t="shared" si="30"/>
        <v>0</v>
      </c>
      <c r="AE98" s="42">
        <f t="shared" si="31"/>
        <v>0</v>
      </c>
      <c r="AF98" s="42"/>
    </row>
    <row r="99" spans="1:32" x14ac:dyDescent="0.2">
      <c r="A99" s="39">
        <v>11</v>
      </c>
      <c r="B99" s="60" t="s">
        <v>21</v>
      </c>
      <c r="C99" s="42">
        <f t="shared" si="21"/>
        <v>0</v>
      </c>
      <c r="E99" s="42">
        <f t="shared" si="21"/>
        <v>0</v>
      </c>
      <c r="G99" s="42">
        <f t="shared" si="21"/>
        <v>0</v>
      </c>
      <c r="I99" s="42">
        <f t="shared" si="21"/>
        <v>0</v>
      </c>
      <c r="K99" s="42">
        <f t="shared" si="21"/>
        <v>0</v>
      </c>
      <c r="L99" s="42"/>
      <c r="M99" s="42">
        <f t="shared" si="22"/>
        <v>0</v>
      </c>
      <c r="O99" s="42">
        <f t="shared" si="23"/>
        <v>0</v>
      </c>
      <c r="Q99" s="42">
        <f t="shared" si="24"/>
        <v>0</v>
      </c>
      <c r="S99" s="42">
        <f t="shared" si="25"/>
        <v>0</v>
      </c>
      <c r="U99" s="42">
        <f t="shared" si="26"/>
        <v>0</v>
      </c>
      <c r="V99" s="42"/>
      <c r="W99" s="42">
        <f t="shared" si="27"/>
        <v>0</v>
      </c>
      <c r="Y99" s="42">
        <f t="shared" si="28"/>
        <v>0</v>
      </c>
      <c r="AA99" s="42">
        <f t="shared" si="29"/>
        <v>0</v>
      </c>
      <c r="AC99" s="42">
        <f t="shared" si="30"/>
        <v>0</v>
      </c>
      <c r="AE99" s="42">
        <f t="shared" si="31"/>
        <v>0</v>
      </c>
      <c r="AF99" s="42"/>
    </row>
    <row r="100" spans="1:32" x14ac:dyDescent="0.2">
      <c r="A100" s="39">
        <v>12</v>
      </c>
      <c r="B100" s="60" t="s">
        <v>22</v>
      </c>
      <c r="C100" s="42">
        <f t="shared" si="21"/>
        <v>0</v>
      </c>
      <c r="E100" s="42">
        <f t="shared" si="21"/>
        <v>0</v>
      </c>
      <c r="G100" s="42">
        <f t="shared" si="21"/>
        <v>0</v>
      </c>
      <c r="I100" s="42">
        <f t="shared" si="21"/>
        <v>0</v>
      </c>
      <c r="K100" s="42">
        <f t="shared" si="21"/>
        <v>0</v>
      </c>
      <c r="L100" s="42"/>
      <c r="M100" s="42">
        <f t="shared" si="22"/>
        <v>0</v>
      </c>
      <c r="O100" s="42">
        <f t="shared" si="23"/>
        <v>0</v>
      </c>
      <c r="Q100" s="42">
        <f t="shared" si="24"/>
        <v>0</v>
      </c>
      <c r="S100" s="42">
        <f t="shared" si="25"/>
        <v>0</v>
      </c>
      <c r="U100" s="42">
        <f t="shared" si="26"/>
        <v>0</v>
      </c>
      <c r="V100" s="42"/>
      <c r="W100" s="42">
        <f t="shared" si="27"/>
        <v>0</v>
      </c>
      <c r="Y100" s="42">
        <f t="shared" si="28"/>
        <v>0</v>
      </c>
      <c r="AA100" s="42">
        <f t="shared" si="29"/>
        <v>0</v>
      </c>
      <c r="AC100" s="42">
        <f t="shared" si="30"/>
        <v>0</v>
      </c>
      <c r="AE100" s="42">
        <f t="shared" si="31"/>
        <v>0</v>
      </c>
      <c r="AF100" s="42"/>
    </row>
    <row r="101" spans="1:32" x14ac:dyDescent="0.2">
      <c r="A101" s="39">
        <v>13</v>
      </c>
      <c r="B101" s="60" t="s">
        <v>23</v>
      </c>
      <c r="C101" s="42">
        <f t="shared" si="21"/>
        <v>0</v>
      </c>
      <c r="E101" s="42">
        <f t="shared" si="21"/>
        <v>0</v>
      </c>
      <c r="G101" s="42">
        <f t="shared" si="21"/>
        <v>0</v>
      </c>
      <c r="I101" s="42">
        <f t="shared" si="21"/>
        <v>0</v>
      </c>
      <c r="K101" s="42">
        <f t="shared" si="21"/>
        <v>0</v>
      </c>
      <c r="L101" s="42"/>
      <c r="M101" s="42">
        <f t="shared" si="22"/>
        <v>0</v>
      </c>
      <c r="O101" s="42">
        <f t="shared" si="23"/>
        <v>0</v>
      </c>
      <c r="Q101" s="42">
        <f t="shared" si="24"/>
        <v>0</v>
      </c>
      <c r="S101" s="42">
        <f t="shared" si="25"/>
        <v>0</v>
      </c>
      <c r="U101" s="42">
        <f t="shared" si="26"/>
        <v>0</v>
      </c>
      <c r="V101" s="42"/>
      <c r="W101" s="42">
        <f t="shared" si="27"/>
        <v>0</v>
      </c>
      <c r="Y101" s="42">
        <f t="shared" si="28"/>
        <v>0</v>
      </c>
      <c r="AA101" s="42">
        <f t="shared" si="29"/>
        <v>0</v>
      </c>
      <c r="AC101" s="42">
        <f t="shared" si="30"/>
        <v>0</v>
      </c>
      <c r="AE101" s="42">
        <f t="shared" si="31"/>
        <v>0</v>
      </c>
      <c r="AF101" s="42"/>
    </row>
    <row r="102" spans="1:32" x14ac:dyDescent="0.2">
      <c r="A102" s="39">
        <v>14</v>
      </c>
      <c r="B102" s="54" t="s">
        <v>24</v>
      </c>
      <c r="C102" s="42">
        <f t="shared" si="21"/>
        <v>0</v>
      </c>
      <c r="E102" s="42">
        <f t="shared" si="21"/>
        <v>0</v>
      </c>
      <c r="G102" s="42">
        <f t="shared" si="21"/>
        <v>0</v>
      </c>
      <c r="I102" s="42">
        <f t="shared" si="21"/>
        <v>0</v>
      </c>
      <c r="K102" s="42">
        <f t="shared" si="21"/>
        <v>0</v>
      </c>
      <c r="L102" s="42"/>
      <c r="M102" s="42">
        <f t="shared" si="22"/>
        <v>0</v>
      </c>
      <c r="O102" s="42">
        <f t="shared" si="23"/>
        <v>0</v>
      </c>
      <c r="Q102" s="42">
        <f t="shared" si="24"/>
        <v>0</v>
      </c>
      <c r="S102" s="42">
        <f t="shared" si="25"/>
        <v>0</v>
      </c>
      <c r="U102" s="42">
        <f t="shared" si="26"/>
        <v>0</v>
      </c>
      <c r="V102" s="42"/>
      <c r="W102" s="42">
        <f t="shared" si="27"/>
        <v>0</v>
      </c>
      <c r="Y102" s="42">
        <f t="shared" si="28"/>
        <v>0</v>
      </c>
      <c r="AA102" s="42">
        <f t="shared" si="29"/>
        <v>0</v>
      </c>
      <c r="AC102" s="42">
        <f t="shared" si="30"/>
        <v>0</v>
      </c>
      <c r="AE102" s="42">
        <f t="shared" si="31"/>
        <v>0</v>
      </c>
      <c r="AF102" s="42"/>
    </row>
    <row r="103" spans="1:32" x14ac:dyDescent="0.2">
      <c r="A103" s="39">
        <v>15</v>
      </c>
      <c r="B103" s="54" t="s">
        <v>25</v>
      </c>
      <c r="C103" s="42">
        <f t="shared" si="21"/>
        <v>0</v>
      </c>
      <c r="E103" s="42">
        <f t="shared" si="21"/>
        <v>0</v>
      </c>
      <c r="G103" s="42">
        <f t="shared" si="21"/>
        <v>0</v>
      </c>
      <c r="I103" s="42">
        <f t="shared" si="21"/>
        <v>0</v>
      </c>
      <c r="K103" s="42">
        <f t="shared" si="21"/>
        <v>0</v>
      </c>
      <c r="L103" s="42"/>
      <c r="M103" s="42">
        <f t="shared" si="22"/>
        <v>0</v>
      </c>
      <c r="O103" s="42">
        <f t="shared" si="23"/>
        <v>0</v>
      </c>
      <c r="Q103" s="42">
        <f t="shared" si="24"/>
        <v>0</v>
      </c>
      <c r="S103" s="42">
        <f t="shared" si="25"/>
        <v>0</v>
      </c>
      <c r="U103" s="42">
        <f t="shared" si="26"/>
        <v>0</v>
      </c>
      <c r="V103" s="42"/>
      <c r="W103" s="42">
        <f t="shared" si="27"/>
        <v>0</v>
      </c>
      <c r="Y103" s="42">
        <f t="shared" si="28"/>
        <v>0</v>
      </c>
      <c r="AA103" s="42">
        <f t="shared" si="29"/>
        <v>0</v>
      </c>
      <c r="AC103" s="42">
        <f t="shared" si="30"/>
        <v>0</v>
      </c>
      <c r="AE103" s="42">
        <f t="shared" si="31"/>
        <v>0</v>
      </c>
      <c r="AF103" s="42"/>
    </row>
    <row r="104" spans="1:32" x14ac:dyDescent="0.2">
      <c r="A104" s="39">
        <v>16</v>
      </c>
      <c r="B104" s="57" t="s">
        <v>26</v>
      </c>
      <c r="C104" s="58">
        <f t="shared" si="21"/>
        <v>62</v>
      </c>
      <c r="E104" s="58">
        <f t="shared" si="21"/>
        <v>64</v>
      </c>
      <c r="G104" s="58">
        <f t="shared" si="21"/>
        <v>42</v>
      </c>
      <c r="I104" s="58">
        <f t="shared" si="21"/>
        <v>-1</v>
      </c>
      <c r="K104" s="58">
        <f t="shared" si="21"/>
        <v>167</v>
      </c>
      <c r="L104" s="42"/>
      <c r="M104" s="58">
        <f t="shared" si="22"/>
        <v>62</v>
      </c>
      <c r="O104" s="58">
        <f t="shared" si="23"/>
        <v>62</v>
      </c>
      <c r="Q104" s="58">
        <f t="shared" si="24"/>
        <v>40</v>
      </c>
      <c r="S104" s="58">
        <f t="shared" si="25"/>
        <v>4</v>
      </c>
      <c r="U104" s="58">
        <f t="shared" si="26"/>
        <v>168</v>
      </c>
      <c r="V104" s="42"/>
      <c r="W104" s="58">
        <f>SUM(W96:W103)</f>
        <v>0</v>
      </c>
      <c r="Y104" s="58">
        <f>SUM(Y96:Y103)</f>
        <v>0</v>
      </c>
      <c r="AA104" s="58">
        <f>SUM(AA96:AA103)</f>
        <v>0</v>
      </c>
      <c r="AC104" s="58">
        <f>SUM(AC96:AC103)</f>
        <v>0</v>
      </c>
      <c r="AE104" s="58">
        <f t="shared" si="31"/>
        <v>1</v>
      </c>
      <c r="AF104" s="42"/>
    </row>
    <row r="105" spans="1:32" ht="12" thickBot="1" x14ac:dyDescent="0.25">
      <c r="A105" s="39">
        <v>17</v>
      </c>
      <c r="B105" s="39" t="s">
        <v>42</v>
      </c>
      <c r="C105" s="61">
        <f t="shared" si="21"/>
        <v>6</v>
      </c>
      <c r="E105" s="61">
        <f t="shared" si="21"/>
        <v>6</v>
      </c>
      <c r="G105" s="61">
        <f t="shared" si="21"/>
        <v>5</v>
      </c>
      <c r="I105" s="61">
        <f t="shared" si="21"/>
        <v>1</v>
      </c>
      <c r="K105" s="61">
        <f t="shared" si="21"/>
        <v>18</v>
      </c>
      <c r="L105" s="42"/>
      <c r="M105" s="61">
        <f t="shared" si="22"/>
        <v>5</v>
      </c>
      <c r="O105" s="61">
        <f t="shared" si="23"/>
        <v>8</v>
      </c>
      <c r="Q105" s="61">
        <f t="shared" si="24"/>
        <v>5</v>
      </c>
      <c r="S105" s="61">
        <f t="shared" si="25"/>
        <v>-4</v>
      </c>
      <c r="U105" s="61">
        <f t="shared" si="26"/>
        <v>14</v>
      </c>
      <c r="V105" s="42"/>
      <c r="W105" s="61">
        <f>M105-C105</f>
        <v>-1</v>
      </c>
      <c r="Y105" s="61">
        <f>O105-E105</f>
        <v>2</v>
      </c>
      <c r="AA105" s="61">
        <f>Q105-G105</f>
        <v>0</v>
      </c>
      <c r="AC105" s="61">
        <f>S105-I105</f>
        <v>-5</v>
      </c>
      <c r="AE105" s="61">
        <f t="shared" si="31"/>
        <v>-4</v>
      </c>
      <c r="AF105" s="42"/>
    </row>
    <row r="106" spans="1:32" ht="12" thickTop="1" x14ac:dyDescent="0.2">
      <c r="C106" s="56"/>
      <c r="E106" s="56"/>
      <c r="F106" s="56"/>
      <c r="G106" s="56"/>
      <c r="I106" s="56"/>
      <c r="K106" s="56"/>
      <c r="M106" s="56"/>
      <c r="O106" s="56"/>
      <c r="P106" s="56"/>
      <c r="Q106" s="56"/>
      <c r="S106" s="56"/>
      <c r="U106" s="56"/>
      <c r="W106" s="56"/>
      <c r="Y106" s="56"/>
      <c r="Z106" s="56"/>
      <c r="AA106" s="56"/>
      <c r="AC106" s="56"/>
      <c r="AE106" s="56"/>
    </row>
    <row r="107" spans="1:32" x14ac:dyDescent="0.2">
      <c r="C107" s="56"/>
      <c r="E107" s="56"/>
      <c r="G107" s="56"/>
      <c r="I107" s="56"/>
      <c r="K107" s="56"/>
      <c r="M107" s="56"/>
      <c r="O107" s="56"/>
      <c r="Q107" s="56"/>
      <c r="S107" s="56"/>
      <c r="U107" s="56"/>
      <c r="W107" s="56"/>
      <c r="Y107" s="56"/>
      <c r="AA107" s="56"/>
      <c r="AC107" s="56"/>
      <c r="AE107" s="56"/>
    </row>
    <row r="109" spans="1:32" x14ac:dyDescent="0.2">
      <c r="B109" s="51" t="s">
        <v>65</v>
      </c>
    </row>
    <row r="110" spans="1:32" x14ac:dyDescent="0.2">
      <c r="B110" s="62" t="s">
        <v>66</v>
      </c>
      <c r="C110" s="55">
        <v>-1</v>
      </c>
      <c r="E110" s="55">
        <v>0</v>
      </c>
      <c r="G110" s="55">
        <v>-5</v>
      </c>
      <c r="I110" s="55">
        <v>0</v>
      </c>
      <c r="K110" s="55">
        <v>-6</v>
      </c>
      <c r="L110" s="42"/>
      <c r="M110" s="55">
        <v>-1</v>
      </c>
      <c r="O110" s="55">
        <v>0</v>
      </c>
      <c r="Q110" s="55">
        <v>-5</v>
      </c>
      <c r="S110" s="55">
        <v>0</v>
      </c>
      <c r="U110" s="55">
        <v>-6</v>
      </c>
      <c r="V110" s="42"/>
      <c r="W110" s="55">
        <f t="shared" ref="W110:W123" si="32">M110-C110</f>
        <v>0</v>
      </c>
      <c r="Y110" s="55">
        <f t="shared" ref="Y110:Y123" si="33">O110-E110</f>
        <v>0</v>
      </c>
      <c r="AA110" s="55">
        <f t="shared" ref="AA110:AA123" si="34">Q110-G110</f>
        <v>0</v>
      </c>
      <c r="AC110" s="55">
        <f t="shared" ref="AC110:AC123" si="35">S110-I110</f>
        <v>0</v>
      </c>
      <c r="AE110" s="55">
        <f t="shared" ref="AE110:AE123" si="36">U110-K110</f>
        <v>0</v>
      </c>
      <c r="AF110" s="42"/>
    </row>
    <row r="111" spans="1:32" x14ac:dyDescent="0.2">
      <c r="B111" s="62" t="s">
        <v>67</v>
      </c>
      <c r="C111" s="42">
        <v>-1</v>
      </c>
      <c r="E111" s="42">
        <v>0</v>
      </c>
      <c r="G111" s="42">
        <v>-6</v>
      </c>
      <c r="I111" s="42">
        <v>0</v>
      </c>
      <c r="K111" s="42">
        <v>-7</v>
      </c>
      <c r="L111" s="42"/>
      <c r="M111" s="42">
        <v>-1</v>
      </c>
      <c r="O111" s="42">
        <v>0</v>
      </c>
      <c r="Q111" s="42">
        <v>-6</v>
      </c>
      <c r="S111" s="42">
        <v>0</v>
      </c>
      <c r="U111" s="42">
        <v>-7</v>
      </c>
      <c r="V111" s="42"/>
      <c r="W111" s="42">
        <f t="shared" si="32"/>
        <v>0</v>
      </c>
      <c r="Y111" s="42">
        <f t="shared" si="33"/>
        <v>0</v>
      </c>
      <c r="AA111" s="42">
        <f t="shared" si="34"/>
        <v>0</v>
      </c>
      <c r="AC111" s="42">
        <f t="shared" si="35"/>
        <v>0</v>
      </c>
      <c r="AE111" s="42">
        <f t="shared" si="36"/>
        <v>0</v>
      </c>
      <c r="AF111" s="42"/>
    </row>
    <row r="112" spans="1:32" x14ac:dyDescent="0.2">
      <c r="B112" s="62" t="s">
        <v>68</v>
      </c>
      <c r="C112" s="42">
        <v>0</v>
      </c>
      <c r="E112" s="42">
        <v>0</v>
      </c>
      <c r="G112" s="42">
        <v>0</v>
      </c>
      <c r="I112" s="42">
        <v>0</v>
      </c>
      <c r="K112" s="42">
        <v>0</v>
      </c>
      <c r="L112" s="42"/>
      <c r="M112" s="42">
        <v>0</v>
      </c>
      <c r="O112" s="42">
        <v>0</v>
      </c>
      <c r="Q112" s="42">
        <v>0</v>
      </c>
      <c r="S112" s="42">
        <v>0</v>
      </c>
      <c r="U112" s="42">
        <v>0</v>
      </c>
      <c r="V112" s="42"/>
      <c r="W112" s="42">
        <f t="shared" si="32"/>
        <v>0</v>
      </c>
      <c r="Y112" s="42">
        <f t="shared" si="33"/>
        <v>0</v>
      </c>
      <c r="AA112" s="42">
        <f t="shared" si="34"/>
        <v>0</v>
      </c>
      <c r="AC112" s="42">
        <f t="shared" si="35"/>
        <v>0</v>
      </c>
      <c r="AE112" s="42">
        <f t="shared" si="36"/>
        <v>0</v>
      </c>
      <c r="AF112" s="42"/>
    </row>
    <row r="113" spans="1:32" x14ac:dyDescent="0.2">
      <c r="B113" s="62" t="s">
        <v>69</v>
      </c>
      <c r="C113" s="42">
        <v>0</v>
      </c>
      <c r="E113" s="42">
        <v>0</v>
      </c>
      <c r="G113" s="42">
        <v>0</v>
      </c>
      <c r="I113" s="42">
        <v>0</v>
      </c>
      <c r="K113" s="42">
        <v>0</v>
      </c>
      <c r="L113" s="42"/>
      <c r="M113" s="42">
        <v>0</v>
      </c>
      <c r="O113" s="42">
        <v>0</v>
      </c>
      <c r="Q113" s="42">
        <v>0</v>
      </c>
      <c r="S113" s="42">
        <v>0</v>
      </c>
      <c r="U113" s="42">
        <v>0</v>
      </c>
      <c r="V113" s="42"/>
      <c r="W113" s="42">
        <f t="shared" si="32"/>
        <v>0</v>
      </c>
      <c r="Y113" s="42">
        <f t="shared" si="33"/>
        <v>0</v>
      </c>
      <c r="AA113" s="42">
        <f t="shared" si="34"/>
        <v>0</v>
      </c>
      <c r="AC113" s="42">
        <f t="shared" si="35"/>
        <v>0</v>
      </c>
      <c r="AE113" s="42">
        <f t="shared" si="36"/>
        <v>0</v>
      </c>
      <c r="AF113" s="42"/>
    </row>
    <row r="114" spans="1:32" x14ac:dyDescent="0.2">
      <c r="B114" s="62" t="s">
        <v>70</v>
      </c>
      <c r="C114" s="42">
        <v>0</v>
      </c>
      <c r="E114" s="42">
        <v>0</v>
      </c>
      <c r="G114" s="42">
        <v>0</v>
      </c>
      <c r="I114" s="42">
        <v>0</v>
      </c>
      <c r="K114" s="42">
        <v>0</v>
      </c>
      <c r="L114" s="42"/>
      <c r="M114" s="42">
        <v>0</v>
      </c>
      <c r="O114" s="42">
        <v>0</v>
      </c>
      <c r="Q114" s="42">
        <v>0</v>
      </c>
      <c r="S114" s="42">
        <v>0</v>
      </c>
      <c r="U114" s="42">
        <v>0</v>
      </c>
      <c r="V114" s="42"/>
      <c r="W114" s="42">
        <f t="shared" si="32"/>
        <v>0</v>
      </c>
      <c r="Y114" s="42">
        <f t="shared" si="33"/>
        <v>0</v>
      </c>
      <c r="AA114" s="42">
        <f t="shared" si="34"/>
        <v>0</v>
      </c>
      <c r="AC114" s="42">
        <f t="shared" si="35"/>
        <v>0</v>
      </c>
      <c r="AE114" s="42">
        <f t="shared" si="36"/>
        <v>0</v>
      </c>
      <c r="AF114" s="42"/>
    </row>
    <row r="115" spans="1:32" x14ac:dyDescent="0.2">
      <c r="B115" s="62" t="s">
        <v>71</v>
      </c>
      <c r="C115" s="42">
        <v>0</v>
      </c>
      <c r="E115" s="42">
        <v>0</v>
      </c>
      <c r="G115" s="42">
        <v>0</v>
      </c>
      <c r="I115" s="42">
        <v>0</v>
      </c>
      <c r="K115" s="42">
        <v>0</v>
      </c>
      <c r="L115" s="42"/>
      <c r="M115" s="42">
        <v>0</v>
      </c>
      <c r="O115" s="42">
        <v>0</v>
      </c>
      <c r="Q115" s="42">
        <v>0</v>
      </c>
      <c r="S115" s="42">
        <v>0</v>
      </c>
      <c r="U115" s="42">
        <v>0</v>
      </c>
      <c r="V115" s="42"/>
      <c r="W115" s="42">
        <f t="shared" si="32"/>
        <v>0</v>
      </c>
      <c r="Y115" s="42">
        <f t="shared" si="33"/>
        <v>0</v>
      </c>
      <c r="AA115" s="42">
        <f t="shared" si="34"/>
        <v>0</v>
      </c>
      <c r="AC115" s="42">
        <f t="shared" si="35"/>
        <v>0</v>
      </c>
      <c r="AE115" s="42">
        <f t="shared" si="36"/>
        <v>0</v>
      </c>
      <c r="AF115" s="42"/>
    </row>
    <row r="116" spans="1:32" x14ac:dyDescent="0.2">
      <c r="B116" s="62" t="s">
        <v>72</v>
      </c>
      <c r="C116" s="42">
        <v>0</v>
      </c>
      <c r="E116" s="42">
        <v>0</v>
      </c>
      <c r="G116" s="42">
        <v>12</v>
      </c>
      <c r="I116" s="42">
        <v>0</v>
      </c>
      <c r="K116" s="42">
        <v>12</v>
      </c>
      <c r="L116" s="42"/>
      <c r="M116" s="42">
        <v>0</v>
      </c>
      <c r="O116" s="42">
        <v>0</v>
      </c>
      <c r="Q116" s="42">
        <v>12</v>
      </c>
      <c r="S116" s="42">
        <v>0</v>
      </c>
      <c r="U116" s="42">
        <v>12</v>
      </c>
      <c r="V116" s="42"/>
      <c r="W116" s="42">
        <f t="shared" si="32"/>
        <v>0</v>
      </c>
      <c r="Y116" s="42">
        <f t="shared" si="33"/>
        <v>0</v>
      </c>
      <c r="AA116" s="42">
        <f t="shared" si="34"/>
        <v>0</v>
      </c>
      <c r="AC116" s="42">
        <f t="shared" si="35"/>
        <v>0</v>
      </c>
      <c r="AE116" s="42">
        <f t="shared" si="36"/>
        <v>0</v>
      </c>
      <c r="AF116" s="42"/>
    </row>
    <row r="117" spans="1:32" x14ac:dyDescent="0.2">
      <c r="B117" s="62" t="s">
        <v>73</v>
      </c>
      <c r="C117" s="42">
        <v>0</v>
      </c>
      <c r="E117" s="42">
        <v>0</v>
      </c>
      <c r="G117" s="42">
        <v>0</v>
      </c>
      <c r="I117" s="42">
        <v>0</v>
      </c>
      <c r="K117" s="42">
        <v>0</v>
      </c>
      <c r="L117" s="42"/>
      <c r="M117" s="42">
        <v>0</v>
      </c>
      <c r="O117" s="42">
        <v>0</v>
      </c>
      <c r="Q117" s="42">
        <v>0</v>
      </c>
      <c r="S117" s="42">
        <v>0</v>
      </c>
      <c r="U117" s="42">
        <v>0</v>
      </c>
      <c r="V117" s="42"/>
      <c r="W117" s="42">
        <f t="shared" si="32"/>
        <v>0</v>
      </c>
      <c r="Y117" s="42">
        <f t="shared" si="33"/>
        <v>0</v>
      </c>
      <c r="AA117" s="42">
        <f t="shared" si="34"/>
        <v>0</v>
      </c>
      <c r="AC117" s="42">
        <f t="shared" si="35"/>
        <v>0</v>
      </c>
      <c r="AE117" s="42">
        <f t="shared" si="36"/>
        <v>0</v>
      </c>
      <c r="AF117" s="42"/>
    </row>
    <row r="118" spans="1:32" x14ac:dyDescent="0.2">
      <c r="B118" s="62" t="s">
        <v>74</v>
      </c>
      <c r="C118" s="42">
        <v>7</v>
      </c>
      <c r="E118" s="42">
        <v>8</v>
      </c>
      <c r="G118" s="42">
        <v>3</v>
      </c>
      <c r="I118" s="42">
        <v>0</v>
      </c>
      <c r="K118" s="42">
        <v>18</v>
      </c>
      <c r="L118" s="42"/>
      <c r="M118" s="42">
        <v>7</v>
      </c>
      <c r="O118" s="42">
        <v>8</v>
      </c>
      <c r="Q118" s="42">
        <v>3</v>
      </c>
      <c r="S118" s="42">
        <v>0</v>
      </c>
      <c r="U118" s="42">
        <v>18</v>
      </c>
      <c r="V118" s="42"/>
      <c r="W118" s="42">
        <f t="shared" si="32"/>
        <v>0</v>
      </c>
      <c r="Y118" s="42">
        <f t="shared" si="33"/>
        <v>0</v>
      </c>
      <c r="AA118" s="42">
        <f t="shared" si="34"/>
        <v>0</v>
      </c>
      <c r="AC118" s="42">
        <f t="shared" si="35"/>
        <v>0</v>
      </c>
      <c r="AE118" s="42">
        <f t="shared" si="36"/>
        <v>0</v>
      </c>
      <c r="AF118" s="42"/>
    </row>
    <row r="119" spans="1:32" x14ac:dyDescent="0.2">
      <c r="B119" s="62" t="s">
        <v>75</v>
      </c>
      <c r="C119" s="42">
        <v>8</v>
      </c>
      <c r="E119" s="42">
        <v>7</v>
      </c>
      <c r="G119" s="42">
        <v>5</v>
      </c>
      <c r="I119" s="42">
        <v>0</v>
      </c>
      <c r="K119" s="42">
        <v>20</v>
      </c>
      <c r="L119" s="42"/>
      <c r="M119" s="42">
        <v>8</v>
      </c>
      <c r="O119" s="42">
        <v>7</v>
      </c>
      <c r="Q119" s="42">
        <v>5</v>
      </c>
      <c r="S119" s="42">
        <v>0</v>
      </c>
      <c r="U119" s="42">
        <v>20</v>
      </c>
      <c r="V119" s="42"/>
      <c r="W119" s="42">
        <f t="shared" si="32"/>
        <v>0</v>
      </c>
      <c r="Y119" s="42">
        <f t="shared" si="33"/>
        <v>0</v>
      </c>
      <c r="AA119" s="42">
        <f t="shared" si="34"/>
        <v>0</v>
      </c>
      <c r="AC119" s="42">
        <f t="shared" si="35"/>
        <v>0</v>
      </c>
      <c r="AE119" s="42">
        <f t="shared" si="36"/>
        <v>0</v>
      </c>
      <c r="AF119" s="42"/>
    </row>
    <row r="120" spans="1:32" x14ac:dyDescent="0.2">
      <c r="B120" s="62" t="s">
        <v>25</v>
      </c>
      <c r="C120" s="42">
        <v>0</v>
      </c>
      <c r="E120" s="42">
        <v>0</v>
      </c>
      <c r="G120" s="42">
        <v>0</v>
      </c>
      <c r="I120" s="42">
        <v>0</v>
      </c>
      <c r="K120" s="42">
        <v>0</v>
      </c>
      <c r="L120" s="42"/>
      <c r="M120" s="42">
        <v>0</v>
      </c>
      <c r="O120" s="42">
        <v>0</v>
      </c>
      <c r="Q120" s="42">
        <v>0</v>
      </c>
      <c r="S120" s="42">
        <v>0</v>
      </c>
      <c r="U120" s="42">
        <v>0</v>
      </c>
      <c r="V120" s="42"/>
      <c r="W120" s="42">
        <f t="shared" si="32"/>
        <v>0</v>
      </c>
      <c r="Y120" s="42">
        <f t="shared" si="33"/>
        <v>0</v>
      </c>
      <c r="AA120" s="42">
        <f t="shared" si="34"/>
        <v>0</v>
      </c>
      <c r="AC120" s="42">
        <f t="shared" si="35"/>
        <v>0</v>
      </c>
      <c r="AE120" s="42">
        <f t="shared" si="36"/>
        <v>0</v>
      </c>
      <c r="AF120" s="42"/>
    </row>
    <row r="121" spans="1:32" x14ac:dyDescent="0.2">
      <c r="B121" s="62" t="s">
        <v>76</v>
      </c>
      <c r="C121" s="42">
        <v>0</v>
      </c>
      <c r="E121" s="42">
        <v>0</v>
      </c>
      <c r="G121" s="42">
        <v>0</v>
      </c>
      <c r="I121" s="42">
        <v>0</v>
      </c>
      <c r="K121" s="42">
        <v>0</v>
      </c>
      <c r="L121" s="42"/>
      <c r="M121" s="42">
        <v>0</v>
      </c>
      <c r="O121" s="42">
        <v>0</v>
      </c>
      <c r="Q121" s="42">
        <v>0</v>
      </c>
      <c r="S121" s="42">
        <v>0</v>
      </c>
      <c r="U121" s="42">
        <v>0</v>
      </c>
      <c r="V121" s="42"/>
      <c r="W121" s="42">
        <f t="shared" si="32"/>
        <v>0</v>
      </c>
      <c r="Y121" s="42">
        <f t="shared" si="33"/>
        <v>0</v>
      </c>
      <c r="AA121" s="42">
        <f t="shared" si="34"/>
        <v>0</v>
      </c>
      <c r="AC121" s="42">
        <f t="shared" si="35"/>
        <v>0</v>
      </c>
      <c r="AE121" s="42">
        <f t="shared" si="36"/>
        <v>0</v>
      </c>
      <c r="AF121" s="42"/>
    </row>
    <row r="122" spans="1:32" x14ac:dyDescent="0.2">
      <c r="B122" s="62" t="s">
        <v>77</v>
      </c>
      <c r="C122" s="42">
        <v>1</v>
      </c>
      <c r="E122" s="42">
        <v>0</v>
      </c>
      <c r="G122" s="42">
        <v>1</v>
      </c>
      <c r="I122" s="42">
        <v>0</v>
      </c>
      <c r="K122" s="42">
        <v>2</v>
      </c>
      <c r="L122" s="42"/>
      <c r="M122" s="42">
        <v>1</v>
      </c>
      <c r="O122" s="42">
        <v>0</v>
      </c>
      <c r="Q122" s="42">
        <v>1</v>
      </c>
      <c r="S122" s="42">
        <v>0</v>
      </c>
      <c r="U122" s="42">
        <v>2</v>
      </c>
      <c r="V122" s="42"/>
      <c r="W122" s="42">
        <f t="shared" si="32"/>
        <v>0</v>
      </c>
      <c r="Y122" s="42">
        <f t="shared" si="33"/>
        <v>0</v>
      </c>
      <c r="AA122" s="42">
        <f t="shared" si="34"/>
        <v>0</v>
      </c>
      <c r="AC122" s="42">
        <f t="shared" si="35"/>
        <v>0</v>
      </c>
      <c r="AE122" s="42">
        <f t="shared" si="36"/>
        <v>0</v>
      </c>
      <c r="AF122" s="42"/>
    </row>
    <row r="123" spans="1:32" ht="12" thickBot="1" x14ac:dyDescent="0.25">
      <c r="A123" s="39">
        <v>18</v>
      </c>
      <c r="B123" s="63" t="s">
        <v>78</v>
      </c>
      <c r="C123" s="61">
        <v>14</v>
      </c>
      <c r="E123" s="61">
        <v>15</v>
      </c>
      <c r="G123" s="61">
        <v>10</v>
      </c>
      <c r="I123" s="61">
        <v>0</v>
      </c>
      <c r="K123" s="61">
        <v>39</v>
      </c>
      <c r="L123" s="42"/>
      <c r="M123" s="61">
        <v>14</v>
      </c>
      <c r="O123" s="61">
        <v>15</v>
      </c>
      <c r="Q123" s="61">
        <v>10</v>
      </c>
      <c r="S123" s="61">
        <v>0</v>
      </c>
      <c r="U123" s="61">
        <v>39</v>
      </c>
      <c r="V123" s="42"/>
      <c r="W123" s="61">
        <f t="shared" si="32"/>
        <v>0</v>
      </c>
      <c r="Y123" s="61">
        <f t="shared" si="33"/>
        <v>0</v>
      </c>
      <c r="AA123" s="61">
        <f t="shared" si="34"/>
        <v>0</v>
      </c>
      <c r="AC123" s="61">
        <f t="shared" si="35"/>
        <v>0</v>
      </c>
      <c r="AE123" s="61">
        <f t="shared" si="36"/>
        <v>0</v>
      </c>
      <c r="AF123" s="42"/>
    </row>
    <row r="124" spans="1:32" ht="12" thickTop="1" x14ac:dyDescent="0.2">
      <c r="C124" s="56"/>
      <c r="E124" s="56"/>
      <c r="G124" s="56"/>
      <c r="I124" s="56"/>
      <c r="K124" s="56"/>
      <c r="M124" s="56"/>
      <c r="O124" s="56"/>
      <c r="Q124" s="56"/>
      <c r="S124" s="56"/>
      <c r="U124" s="56"/>
      <c r="W124" s="56"/>
      <c r="Y124" s="56"/>
      <c r="AA124" s="56"/>
      <c r="AC124" s="56"/>
      <c r="AE124" s="56"/>
    </row>
    <row r="126" spans="1:32" x14ac:dyDescent="0.2">
      <c r="B126" s="70"/>
    </row>
    <row r="129" spans="1:2" x14ac:dyDescent="0.2">
      <c r="A129" s="39">
        <v>19</v>
      </c>
    </row>
    <row r="131" spans="1:2" x14ac:dyDescent="0.2">
      <c r="B131" s="70"/>
    </row>
    <row r="134" spans="1:2" x14ac:dyDescent="0.2">
      <c r="A134" s="39">
        <v>20</v>
      </c>
    </row>
  </sheetData>
  <mergeCells count="3">
    <mergeCell ref="C17:K17"/>
    <mergeCell ref="M17:U17"/>
    <mergeCell ref="W17:AE17"/>
  </mergeCells>
  <pageMargins left="0.7" right="0.7" top="0.75" bottom="0.75" header="0.3" footer="0.3"/>
  <pageSetup scale="58" fitToHeight="2" orientation="landscape" r:id="rId1"/>
  <headerFooter scaleWithDoc="0">
    <oddFooter>&amp;C&amp;A</oddFooter>
  </headerFooter>
  <rowBreaks count="1" manualBreakCount="1">
    <brk id="84" min="1"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BF612-1C64-49E0-813B-3C562E2B97E4}">
  <sheetPr>
    <tabColor rgb="FF00FF00"/>
  </sheetPr>
  <dimension ref="A1:AH124"/>
  <sheetViews>
    <sheetView view="pageBreakPreview" zoomScaleNormal="100" zoomScaleSheetLayoutView="100" workbookViewId="0">
      <pane xSplit="2" ySplit="18" topLeftCell="C19" activePane="bottomRight" state="frozen"/>
      <selection activeCell="B64" sqref="B64"/>
      <selection pane="topRight" activeCell="B64" sqref="B64"/>
      <selection pane="bottomLeft" activeCell="B64" sqref="B64"/>
      <selection pane="bottomRight" activeCell="B12" sqref="B12"/>
    </sheetView>
  </sheetViews>
  <sheetFormatPr defaultRowHeight="11.25" outlineLevelRow="1" outlineLevelCol="1" x14ac:dyDescent="0.2"/>
  <cols>
    <col min="1" max="1" width="0" style="39" hidden="1" customWidth="1" outlineLevel="1"/>
    <col min="2" max="2" width="43.85546875" style="39" customWidth="1" collapsed="1"/>
    <col min="3" max="3" width="10.140625" style="39" customWidth="1"/>
    <col min="4" max="4" width="0.7109375" style="39" customWidth="1"/>
    <col min="5" max="5" width="10.140625" style="39" customWidth="1"/>
    <col min="6" max="6" width="0.7109375" style="39" customWidth="1"/>
    <col min="7" max="7" width="10.140625" style="39" customWidth="1"/>
    <col min="8" max="8" width="0.7109375" style="39" customWidth="1"/>
    <col min="9" max="9" width="10.140625" style="39" customWidth="1"/>
    <col min="10" max="10" width="0.7109375" style="39" customWidth="1"/>
    <col min="11" max="11" width="10.140625" style="42" customWidth="1"/>
    <col min="12" max="12" width="2.28515625" style="39" customWidth="1"/>
    <col min="13" max="13" width="10.140625" style="39" customWidth="1"/>
    <col min="14" max="14" width="0.7109375" style="39" customWidth="1"/>
    <col min="15" max="15" width="10.140625" style="39" customWidth="1"/>
    <col min="16" max="16" width="0.7109375" style="39" customWidth="1"/>
    <col min="17" max="17" width="10.140625" style="39" customWidth="1"/>
    <col min="18" max="18" width="0.7109375" style="39" customWidth="1"/>
    <col min="19" max="19" width="10.140625" style="39" customWidth="1"/>
    <col min="20" max="20" width="0.7109375" style="39" customWidth="1"/>
    <col min="21" max="21" width="10.140625" style="39" customWidth="1"/>
    <col min="22" max="22" width="2.28515625" style="39" customWidth="1"/>
    <col min="23" max="23" width="10.140625" style="39" customWidth="1"/>
    <col min="24" max="24" width="0.7109375" style="39" customWidth="1"/>
    <col min="25" max="25" width="10.140625" style="39" customWidth="1"/>
    <col min="26" max="26" width="0.7109375" style="39" customWidth="1"/>
    <col min="27" max="27" width="10.140625" style="39" customWidth="1"/>
    <col min="28" max="28" width="0.7109375" style="39" customWidth="1"/>
    <col min="29" max="29" width="10.140625" style="39" customWidth="1"/>
    <col min="30" max="30" width="0.7109375" style="39" customWidth="1"/>
    <col min="31" max="31" width="10.140625" style="39" customWidth="1"/>
    <col min="32" max="16384" width="9.140625" style="39"/>
  </cols>
  <sheetData>
    <row r="1" spans="1:11" hidden="1" outlineLevel="1" x14ac:dyDescent="0.2">
      <c r="K1" s="39"/>
    </row>
    <row r="2" spans="1:11" hidden="1" outlineLevel="1" x14ac:dyDescent="0.2">
      <c r="K2" s="39"/>
    </row>
    <row r="3" spans="1:11" hidden="1" outlineLevel="1" x14ac:dyDescent="0.2">
      <c r="K3" s="39"/>
    </row>
    <row r="4" spans="1:11" hidden="1" outlineLevel="1" x14ac:dyDescent="0.2">
      <c r="K4" s="39"/>
    </row>
    <row r="5" spans="1:11" s="40" customFormat="1" hidden="1" outlineLevel="1" x14ac:dyDescent="0.2">
      <c r="A5" s="39"/>
    </row>
    <row r="6" spans="1:11" s="40" customFormat="1" hidden="1" outlineLevel="1" x14ac:dyDescent="0.2">
      <c r="A6" s="39"/>
    </row>
    <row r="7" spans="1:11" s="40" customFormat="1" hidden="1" outlineLevel="1" x14ac:dyDescent="0.2">
      <c r="A7" s="39"/>
    </row>
    <row r="8" spans="1:11" s="40" customFormat="1" hidden="1" outlineLevel="1" x14ac:dyDescent="0.2">
      <c r="A8" s="39"/>
    </row>
    <row r="9" spans="1:11" s="40" customFormat="1" hidden="1" outlineLevel="1" x14ac:dyDescent="0.2">
      <c r="A9" s="39"/>
    </row>
    <row r="10" spans="1:11" s="40" customFormat="1" hidden="1" outlineLevel="1" x14ac:dyDescent="0.2">
      <c r="A10" s="39"/>
    </row>
    <row r="11" spans="1:11" s="40" customFormat="1" hidden="1" outlineLevel="1" x14ac:dyDescent="0.2">
      <c r="A11" s="40">
        <f t="shared" ref="A11" si="0">COLUMN(A2)</f>
        <v>1</v>
      </c>
    </row>
    <row r="12" spans="1:11" s="40" customFormat="1" ht="12" collapsed="1" x14ac:dyDescent="0.2">
      <c r="B12" s="65" t="s">
        <v>86</v>
      </c>
    </row>
    <row r="13" spans="1:11" s="40" customFormat="1" ht="12" x14ac:dyDescent="0.2">
      <c r="B13" s="65" t="s">
        <v>28</v>
      </c>
    </row>
    <row r="14" spans="1:11" s="40" customFormat="1" ht="12" x14ac:dyDescent="0.2">
      <c r="B14" s="65" t="s">
        <v>41</v>
      </c>
    </row>
    <row r="15" spans="1:11" s="40" customFormat="1" ht="12" x14ac:dyDescent="0.2">
      <c r="B15" s="65" t="s">
        <v>3</v>
      </c>
    </row>
    <row r="16" spans="1:11" s="40" customFormat="1" x14ac:dyDescent="0.2">
      <c r="A16" s="39"/>
    </row>
    <row r="17" spans="1:34" ht="11.25" customHeight="1" x14ac:dyDescent="0.2">
      <c r="C17" s="82" t="s">
        <v>81</v>
      </c>
      <c r="D17" s="82"/>
      <c r="E17" s="82"/>
      <c r="F17" s="82"/>
      <c r="G17" s="82"/>
      <c r="H17" s="82"/>
      <c r="I17" s="82"/>
      <c r="J17" s="82"/>
      <c r="K17" s="82"/>
      <c r="L17" s="40"/>
      <c r="M17" s="83" t="s">
        <v>82</v>
      </c>
      <c r="N17" s="83"/>
      <c r="O17" s="83"/>
      <c r="P17" s="83"/>
      <c r="Q17" s="83"/>
      <c r="R17" s="83"/>
      <c r="S17" s="83"/>
      <c r="T17" s="83"/>
      <c r="U17" s="83"/>
      <c r="V17" s="40"/>
      <c r="W17" s="84" t="s">
        <v>55</v>
      </c>
      <c r="X17" s="84"/>
      <c r="Y17" s="84"/>
      <c r="Z17" s="84"/>
      <c r="AA17" s="84"/>
      <c r="AB17" s="84"/>
      <c r="AC17" s="84"/>
      <c r="AD17" s="84"/>
      <c r="AE17" s="84"/>
    </row>
    <row r="18" spans="1:34" x14ac:dyDescent="0.2">
      <c r="B18" s="4" t="s">
        <v>44</v>
      </c>
      <c r="C18" s="43" t="s">
        <v>56</v>
      </c>
      <c r="D18" s="44"/>
      <c r="E18" s="43" t="s">
        <v>57</v>
      </c>
      <c r="F18" s="44"/>
      <c r="G18" s="43" t="s">
        <v>58</v>
      </c>
      <c r="H18" s="44"/>
      <c r="I18" s="43" t="s">
        <v>59</v>
      </c>
      <c r="J18" s="66"/>
      <c r="K18" s="45" t="s">
        <v>60</v>
      </c>
      <c r="L18" s="40"/>
      <c r="M18" s="46" t="s">
        <v>56</v>
      </c>
      <c r="N18" s="44"/>
      <c r="O18" s="46" t="s">
        <v>57</v>
      </c>
      <c r="P18" s="44"/>
      <c r="Q18" s="46" t="s">
        <v>58</v>
      </c>
      <c r="R18" s="44"/>
      <c r="S18" s="46" t="s">
        <v>59</v>
      </c>
      <c r="T18" s="66"/>
      <c r="U18" s="46" t="s">
        <v>60</v>
      </c>
      <c r="V18" s="40"/>
      <c r="W18" s="48" t="s">
        <v>56</v>
      </c>
      <c r="X18" s="67"/>
      <c r="Y18" s="48" t="s">
        <v>57</v>
      </c>
      <c r="Z18" s="67"/>
      <c r="AA18" s="48" t="s">
        <v>58</v>
      </c>
      <c r="AB18" s="67"/>
      <c r="AC18" s="48" t="s">
        <v>59</v>
      </c>
      <c r="AD18" s="68"/>
      <c r="AE18" s="50" t="s">
        <v>60</v>
      </c>
    </row>
    <row r="19" spans="1:34" x14ac:dyDescent="0.2">
      <c r="B19" s="51" t="s">
        <v>61</v>
      </c>
      <c r="D19" s="52"/>
      <c r="F19" s="52"/>
      <c r="H19" s="52"/>
      <c r="J19" s="52"/>
      <c r="L19" s="40"/>
      <c r="N19" s="52"/>
      <c r="P19" s="52"/>
      <c r="R19" s="52"/>
      <c r="T19" s="52"/>
      <c r="V19" s="40"/>
      <c r="X19" s="52"/>
      <c r="Z19" s="52"/>
      <c r="AB19" s="52"/>
      <c r="AD19" s="52"/>
    </row>
    <row r="20" spans="1:34" x14ac:dyDescent="0.2">
      <c r="B20" s="53" t="s">
        <v>8</v>
      </c>
    </row>
    <row r="21" spans="1:34" x14ac:dyDescent="0.2">
      <c r="B21" s="54" t="s">
        <v>9</v>
      </c>
      <c r="C21" s="55">
        <v>0</v>
      </c>
      <c r="E21" s="55">
        <v>0</v>
      </c>
      <c r="G21" s="55">
        <v>0</v>
      </c>
      <c r="I21" s="55">
        <v>0</v>
      </c>
      <c r="K21" s="55">
        <v>0</v>
      </c>
      <c r="L21" s="42"/>
      <c r="M21" s="55">
        <v>0</v>
      </c>
      <c r="O21" s="55">
        <v>0</v>
      </c>
      <c r="Q21" s="55">
        <v>0</v>
      </c>
      <c r="S21" s="55">
        <v>0</v>
      </c>
      <c r="U21" s="55">
        <v>0</v>
      </c>
      <c r="W21" s="55">
        <f t="shared" ref="W21:W26" si="1">M21-C21</f>
        <v>0</v>
      </c>
      <c r="Y21" s="55">
        <f t="shared" ref="Y21:Y26" si="2">O21-E21</f>
        <v>0</v>
      </c>
      <c r="AA21" s="55">
        <f t="shared" ref="AA21:AA26" si="3">Q21-G21</f>
        <v>0</v>
      </c>
      <c r="AC21" s="55">
        <f t="shared" ref="AC21:AC26" si="4">S21-I21</f>
        <v>0</v>
      </c>
      <c r="AE21" s="56">
        <f>U21-K21</f>
        <v>0</v>
      </c>
      <c r="AH21" s="39" t="s">
        <v>62</v>
      </c>
    </row>
    <row r="22" spans="1:34" x14ac:dyDescent="0.2">
      <c r="B22" s="54" t="s">
        <v>10</v>
      </c>
      <c r="C22" s="42">
        <v>0</v>
      </c>
      <c r="E22" s="42">
        <v>0</v>
      </c>
      <c r="G22" s="42">
        <v>0</v>
      </c>
      <c r="I22" s="42">
        <v>0</v>
      </c>
      <c r="K22" s="42">
        <v>0</v>
      </c>
      <c r="L22" s="42"/>
      <c r="M22" s="42">
        <v>0</v>
      </c>
      <c r="O22" s="42">
        <v>0</v>
      </c>
      <c r="Q22" s="42">
        <v>0</v>
      </c>
      <c r="S22" s="42">
        <v>0</v>
      </c>
      <c r="U22" s="42">
        <v>0</v>
      </c>
      <c r="V22" s="42"/>
      <c r="W22" s="42">
        <f t="shared" si="1"/>
        <v>0</v>
      </c>
      <c r="Y22" s="42">
        <f t="shared" si="2"/>
        <v>0</v>
      </c>
      <c r="AA22" s="42">
        <f t="shared" si="3"/>
        <v>0</v>
      </c>
      <c r="AC22" s="42">
        <f t="shared" si="4"/>
        <v>0</v>
      </c>
      <c r="AE22" s="42">
        <f t="shared" ref="AE22:AE83" si="5">U22-K22</f>
        <v>0</v>
      </c>
      <c r="AF22" s="42"/>
    </row>
    <row r="23" spans="1:34" x14ac:dyDescent="0.2">
      <c r="B23" s="54" t="s">
        <v>11</v>
      </c>
      <c r="C23" s="42">
        <v>0</v>
      </c>
      <c r="E23" s="42">
        <v>0</v>
      </c>
      <c r="G23" s="42">
        <v>0</v>
      </c>
      <c r="I23" s="42">
        <v>0</v>
      </c>
      <c r="K23" s="42">
        <v>0</v>
      </c>
      <c r="L23" s="42"/>
      <c r="M23" s="42">
        <v>0</v>
      </c>
      <c r="O23" s="42">
        <v>0</v>
      </c>
      <c r="Q23" s="42">
        <v>0</v>
      </c>
      <c r="S23" s="42">
        <v>0</v>
      </c>
      <c r="U23" s="42">
        <v>0</v>
      </c>
      <c r="V23" s="42"/>
      <c r="W23" s="42">
        <f t="shared" si="1"/>
        <v>0</v>
      </c>
      <c r="Y23" s="42">
        <f t="shared" si="2"/>
        <v>0</v>
      </c>
      <c r="AA23" s="42">
        <f t="shared" si="3"/>
        <v>0</v>
      </c>
      <c r="AC23" s="42">
        <f t="shared" si="4"/>
        <v>0</v>
      </c>
      <c r="AE23" s="42">
        <f t="shared" si="5"/>
        <v>0</v>
      </c>
      <c r="AF23" s="42"/>
    </row>
    <row r="24" spans="1:34" x14ac:dyDescent="0.2">
      <c r="B24" s="54" t="s">
        <v>12</v>
      </c>
      <c r="C24" s="42">
        <v>0</v>
      </c>
      <c r="E24" s="42">
        <v>0</v>
      </c>
      <c r="G24" s="42">
        <v>0</v>
      </c>
      <c r="I24" s="42">
        <v>0</v>
      </c>
      <c r="K24" s="42">
        <v>0</v>
      </c>
      <c r="L24" s="42"/>
      <c r="M24" s="42">
        <v>0</v>
      </c>
      <c r="O24" s="42">
        <v>0</v>
      </c>
      <c r="Q24" s="42">
        <v>0</v>
      </c>
      <c r="S24" s="42">
        <v>0</v>
      </c>
      <c r="U24" s="42">
        <v>0</v>
      </c>
      <c r="V24" s="42"/>
      <c r="W24" s="42">
        <f t="shared" si="1"/>
        <v>0</v>
      </c>
      <c r="Y24" s="42">
        <f t="shared" si="2"/>
        <v>0</v>
      </c>
      <c r="AA24" s="42">
        <f t="shared" si="3"/>
        <v>0</v>
      </c>
      <c r="AC24" s="42">
        <f t="shared" si="4"/>
        <v>0</v>
      </c>
      <c r="AE24" s="42">
        <f t="shared" si="5"/>
        <v>0</v>
      </c>
      <c r="AF24" s="42"/>
    </row>
    <row r="25" spans="1:34" x14ac:dyDescent="0.2">
      <c r="B25" s="54" t="s">
        <v>13</v>
      </c>
      <c r="C25" s="42">
        <v>0</v>
      </c>
      <c r="E25" s="42">
        <v>0</v>
      </c>
      <c r="G25" s="42">
        <v>0</v>
      </c>
      <c r="I25" s="42">
        <v>0</v>
      </c>
      <c r="K25" s="42">
        <v>0</v>
      </c>
      <c r="L25" s="42"/>
      <c r="M25" s="42">
        <v>0</v>
      </c>
      <c r="O25" s="42">
        <v>0</v>
      </c>
      <c r="Q25" s="42">
        <v>0</v>
      </c>
      <c r="S25" s="42">
        <v>0</v>
      </c>
      <c r="U25" s="42">
        <v>0</v>
      </c>
      <c r="V25" s="42"/>
      <c r="W25" s="42">
        <f t="shared" si="1"/>
        <v>0</v>
      </c>
      <c r="Y25" s="42">
        <f t="shared" si="2"/>
        <v>0</v>
      </c>
      <c r="AA25" s="42">
        <f t="shared" si="3"/>
        <v>0</v>
      </c>
      <c r="AC25" s="42">
        <f t="shared" si="4"/>
        <v>0</v>
      </c>
      <c r="AE25" s="42">
        <f t="shared" si="5"/>
        <v>0</v>
      </c>
      <c r="AF25" s="42"/>
    </row>
    <row r="26" spans="1:34" x14ac:dyDescent="0.2">
      <c r="B26" s="54" t="s">
        <v>14</v>
      </c>
      <c r="C26" s="42">
        <v>0</v>
      </c>
      <c r="E26" s="42">
        <v>0</v>
      </c>
      <c r="G26" s="42">
        <v>0</v>
      </c>
      <c r="I26" s="42">
        <v>0</v>
      </c>
      <c r="K26" s="42">
        <v>0</v>
      </c>
      <c r="L26" s="42"/>
      <c r="M26" s="42">
        <v>0</v>
      </c>
      <c r="O26" s="42">
        <v>0</v>
      </c>
      <c r="Q26" s="42">
        <v>0</v>
      </c>
      <c r="S26" s="42">
        <v>0</v>
      </c>
      <c r="U26" s="42">
        <v>0</v>
      </c>
      <c r="V26" s="42"/>
      <c r="W26" s="42">
        <f t="shared" si="1"/>
        <v>0</v>
      </c>
      <c r="Y26" s="42">
        <f t="shared" si="2"/>
        <v>0</v>
      </c>
      <c r="AA26" s="42">
        <f t="shared" si="3"/>
        <v>0</v>
      </c>
      <c r="AC26" s="42">
        <f t="shared" si="4"/>
        <v>0</v>
      </c>
      <c r="AE26" s="42">
        <f t="shared" si="5"/>
        <v>0</v>
      </c>
      <c r="AF26" s="42"/>
    </row>
    <row r="27" spans="1:34" x14ac:dyDescent="0.2">
      <c r="A27" s="39">
        <v>7</v>
      </c>
      <c r="B27" s="57" t="s">
        <v>15</v>
      </c>
      <c r="C27" s="71">
        <v>0</v>
      </c>
      <c r="E27" s="71">
        <v>0</v>
      </c>
      <c r="G27" s="71">
        <v>0</v>
      </c>
      <c r="I27" s="71">
        <v>0</v>
      </c>
      <c r="K27" s="71">
        <v>0</v>
      </c>
      <c r="L27" s="42"/>
      <c r="M27" s="71">
        <v>0</v>
      </c>
      <c r="O27" s="71">
        <v>0</v>
      </c>
      <c r="Q27" s="71">
        <v>0</v>
      </c>
      <c r="S27" s="71">
        <v>0</v>
      </c>
      <c r="U27" s="71">
        <v>0</v>
      </c>
      <c r="V27" s="42"/>
      <c r="W27" s="71">
        <f>SUM(W21:W26)</f>
        <v>0</v>
      </c>
      <c r="Y27" s="71">
        <f>SUM(Y21:Y26)</f>
        <v>0</v>
      </c>
      <c r="AA27" s="71">
        <f>SUM(AA21:AA26)</f>
        <v>0</v>
      </c>
      <c r="AC27" s="71">
        <f>SUM(AC21:AC26)</f>
        <v>0</v>
      </c>
      <c r="AE27" s="71">
        <f t="shared" si="5"/>
        <v>0</v>
      </c>
      <c r="AF27" s="42"/>
    </row>
    <row r="28" spans="1:34" x14ac:dyDescent="0.2">
      <c r="B28" s="53" t="s">
        <v>16</v>
      </c>
      <c r="C28" s="72"/>
      <c r="D28" s="52"/>
      <c r="E28" s="72"/>
      <c r="F28" s="52"/>
      <c r="G28" s="72"/>
      <c r="H28" s="52"/>
      <c r="I28" s="72"/>
      <c r="J28" s="52"/>
      <c r="K28" s="72"/>
      <c r="L28" s="72"/>
      <c r="M28" s="72"/>
      <c r="N28" s="52"/>
      <c r="O28" s="72"/>
      <c r="P28" s="52"/>
      <c r="Q28" s="72"/>
      <c r="R28" s="52"/>
      <c r="S28" s="72"/>
      <c r="T28" s="52"/>
      <c r="U28" s="72"/>
      <c r="V28" s="72"/>
      <c r="W28" s="72"/>
      <c r="X28" s="52"/>
      <c r="Y28" s="72"/>
      <c r="Z28" s="52"/>
      <c r="AA28" s="72"/>
      <c r="AB28" s="52"/>
      <c r="AC28" s="72"/>
      <c r="AD28" s="52"/>
      <c r="AE28" s="72"/>
      <c r="AF28" s="42"/>
    </row>
    <row r="29" spans="1:34" hidden="1" x14ac:dyDescent="0.2">
      <c r="B29" s="54"/>
      <c r="C29" s="42"/>
      <c r="E29" s="42"/>
      <c r="G29" s="42"/>
      <c r="I29" s="42"/>
      <c r="L29" s="42"/>
      <c r="M29" s="42"/>
      <c r="O29" s="42"/>
      <c r="Q29" s="42"/>
      <c r="S29" s="42"/>
      <c r="U29" s="42"/>
      <c r="V29" s="42"/>
      <c r="W29" s="42"/>
      <c r="Y29" s="42"/>
      <c r="AA29" s="42"/>
      <c r="AC29" s="42"/>
      <c r="AE29" s="42"/>
      <c r="AF29" s="42"/>
    </row>
    <row r="30" spans="1:34" hidden="1" x14ac:dyDescent="0.2">
      <c r="B30" s="59"/>
      <c r="C30" s="42"/>
      <c r="E30" s="42"/>
      <c r="G30" s="42"/>
      <c r="I30" s="42"/>
      <c r="L30" s="42"/>
      <c r="M30" s="42"/>
      <c r="O30" s="42"/>
      <c r="Q30" s="42"/>
      <c r="S30" s="42"/>
      <c r="U30" s="42"/>
      <c r="V30" s="42"/>
      <c r="W30" s="42"/>
      <c r="Y30" s="42"/>
      <c r="AA30" s="42"/>
      <c r="AC30" s="42"/>
      <c r="AE30" s="42"/>
      <c r="AF30" s="42"/>
    </row>
    <row r="31" spans="1:34" hidden="1" x14ac:dyDescent="0.2">
      <c r="B31" s="59"/>
      <c r="C31" s="42"/>
      <c r="E31" s="42"/>
      <c r="G31" s="42"/>
      <c r="I31" s="42"/>
      <c r="L31" s="42"/>
      <c r="M31" s="42"/>
      <c r="O31" s="42"/>
      <c r="Q31" s="42"/>
      <c r="S31" s="42"/>
      <c r="U31" s="42"/>
      <c r="V31" s="42"/>
      <c r="W31" s="42"/>
      <c r="Y31" s="42"/>
      <c r="AA31" s="42"/>
      <c r="AC31" s="42"/>
      <c r="AE31" s="42"/>
      <c r="AF31" s="42"/>
    </row>
    <row r="32" spans="1:34" hidden="1" x14ac:dyDescent="0.2">
      <c r="B32" s="59"/>
      <c r="C32" s="42"/>
      <c r="E32" s="42"/>
      <c r="G32" s="42"/>
      <c r="I32" s="42"/>
      <c r="L32" s="42"/>
      <c r="M32" s="42"/>
      <c r="O32" s="42"/>
      <c r="Q32" s="42"/>
      <c r="S32" s="42"/>
      <c r="U32" s="42"/>
      <c r="V32" s="42"/>
      <c r="W32" s="42"/>
      <c r="Y32" s="42"/>
      <c r="AA32" s="42"/>
      <c r="AC32" s="42"/>
      <c r="AE32" s="42"/>
      <c r="AF32" s="42"/>
    </row>
    <row r="33" spans="1:32" hidden="1" x14ac:dyDescent="0.2">
      <c r="B33" s="60"/>
      <c r="C33" s="42"/>
      <c r="E33" s="42"/>
      <c r="G33" s="42"/>
      <c r="I33" s="42"/>
      <c r="L33" s="42"/>
      <c r="M33" s="42"/>
      <c r="O33" s="42"/>
      <c r="Q33" s="42"/>
      <c r="S33" s="42"/>
      <c r="U33" s="42"/>
      <c r="V33" s="42"/>
      <c r="W33" s="42"/>
      <c r="Y33" s="42"/>
      <c r="AA33" s="42"/>
      <c r="AC33" s="42"/>
      <c r="AE33" s="42"/>
      <c r="AF33" s="42"/>
    </row>
    <row r="34" spans="1:32" hidden="1" x14ac:dyDescent="0.2">
      <c r="B34" s="60"/>
      <c r="C34" s="42"/>
      <c r="E34" s="42"/>
      <c r="G34" s="42"/>
      <c r="I34" s="42"/>
      <c r="L34" s="42"/>
      <c r="M34" s="42"/>
      <c r="O34" s="42"/>
      <c r="Q34" s="42"/>
      <c r="S34" s="42"/>
      <c r="U34" s="42"/>
      <c r="V34" s="42"/>
      <c r="W34" s="42"/>
      <c r="Y34" s="42"/>
      <c r="AA34" s="42"/>
      <c r="AC34" s="42"/>
      <c r="AE34" s="42"/>
      <c r="AF34" s="42"/>
    </row>
    <row r="35" spans="1:32" hidden="1" x14ac:dyDescent="0.2">
      <c r="B35" s="60"/>
      <c r="C35" s="42"/>
      <c r="E35" s="42"/>
      <c r="G35" s="42"/>
      <c r="I35" s="42"/>
      <c r="L35" s="42"/>
      <c r="M35" s="42"/>
      <c r="O35" s="42"/>
      <c r="Q35" s="42"/>
      <c r="S35" s="42"/>
      <c r="U35" s="42"/>
      <c r="V35" s="42"/>
      <c r="W35" s="42"/>
      <c r="Y35" s="42"/>
      <c r="AA35" s="42"/>
      <c r="AC35" s="42"/>
      <c r="AE35" s="42"/>
      <c r="AF35" s="42"/>
    </row>
    <row r="36" spans="1:32" hidden="1" x14ac:dyDescent="0.2">
      <c r="B36" s="54"/>
      <c r="C36" s="42"/>
      <c r="E36" s="42"/>
      <c r="G36" s="42"/>
      <c r="I36" s="42"/>
      <c r="L36" s="42"/>
      <c r="M36" s="42"/>
      <c r="O36" s="42"/>
      <c r="Q36" s="42"/>
      <c r="S36" s="42"/>
      <c r="U36" s="42"/>
      <c r="V36" s="42"/>
      <c r="W36" s="42"/>
      <c r="Y36" s="42"/>
      <c r="AA36" s="42"/>
      <c r="AC36" s="42"/>
      <c r="AE36" s="42"/>
      <c r="AF36" s="42"/>
    </row>
    <row r="37" spans="1:32" hidden="1" x14ac:dyDescent="0.2">
      <c r="B37" s="54"/>
      <c r="C37" s="72"/>
      <c r="D37" s="52"/>
      <c r="E37" s="72"/>
      <c r="F37" s="52"/>
      <c r="G37" s="72"/>
      <c r="H37" s="52"/>
      <c r="I37" s="72"/>
      <c r="J37" s="52"/>
      <c r="K37" s="72"/>
      <c r="L37" s="72"/>
      <c r="M37" s="72"/>
      <c r="N37" s="52"/>
      <c r="O37" s="72"/>
      <c r="P37" s="52"/>
      <c r="Q37" s="72"/>
      <c r="R37" s="52"/>
      <c r="S37" s="72"/>
      <c r="T37" s="52"/>
      <c r="U37" s="72"/>
      <c r="V37" s="72"/>
      <c r="W37" s="72"/>
      <c r="X37" s="52"/>
      <c r="Y37" s="72"/>
      <c r="Z37" s="52"/>
      <c r="AA37" s="72"/>
      <c r="AB37" s="52"/>
      <c r="AC37" s="72"/>
      <c r="AD37" s="52"/>
      <c r="AE37" s="72"/>
      <c r="AF37" s="42"/>
    </row>
    <row r="38" spans="1:32" x14ac:dyDescent="0.2">
      <c r="A38" s="39">
        <v>16</v>
      </c>
      <c r="B38" s="57" t="s">
        <v>26</v>
      </c>
      <c r="C38" s="73">
        <v>0</v>
      </c>
      <c r="E38" s="73">
        <v>0</v>
      </c>
      <c r="G38" s="73">
        <v>0</v>
      </c>
      <c r="I38" s="73">
        <v>0</v>
      </c>
      <c r="K38" s="73">
        <v>0</v>
      </c>
      <c r="L38" s="42"/>
      <c r="M38" s="73">
        <v>0</v>
      </c>
      <c r="O38" s="73">
        <v>0</v>
      </c>
      <c r="Q38" s="73">
        <v>0</v>
      </c>
      <c r="S38" s="73">
        <v>0</v>
      </c>
      <c r="U38" s="73">
        <v>0</v>
      </c>
      <c r="V38" s="42"/>
      <c r="W38" s="73">
        <f>SUM(W30:W37)</f>
        <v>0</v>
      </c>
      <c r="Y38" s="73">
        <f>SUM(Y30:Y37)</f>
        <v>0</v>
      </c>
      <c r="AA38" s="73">
        <f>SUM(AA30:AA37)</f>
        <v>0</v>
      </c>
      <c r="AC38" s="73">
        <f>SUM(AC30:AC37)</f>
        <v>0</v>
      </c>
      <c r="AE38" s="73">
        <f t="shared" si="5"/>
        <v>0</v>
      </c>
      <c r="AF38" s="42"/>
    </row>
    <row r="39" spans="1:32" ht="12" thickBot="1" x14ac:dyDescent="0.25">
      <c r="A39" s="39">
        <v>17</v>
      </c>
      <c r="B39" s="39" t="s">
        <v>42</v>
      </c>
      <c r="C39" s="61">
        <v>0</v>
      </c>
      <c r="E39" s="61">
        <v>0</v>
      </c>
      <c r="G39" s="61">
        <v>0</v>
      </c>
      <c r="I39" s="61">
        <v>0</v>
      </c>
      <c r="K39" s="61">
        <v>0</v>
      </c>
      <c r="L39" s="42"/>
      <c r="M39" s="61">
        <v>0</v>
      </c>
      <c r="O39" s="61">
        <v>0</v>
      </c>
      <c r="Q39" s="61">
        <v>0</v>
      </c>
      <c r="S39" s="61">
        <v>0</v>
      </c>
      <c r="U39" s="61">
        <v>0</v>
      </c>
      <c r="V39" s="42"/>
      <c r="W39" s="61">
        <f>M39-C39</f>
        <v>0</v>
      </c>
      <c r="Y39" s="61">
        <f>O39-E39</f>
        <v>0</v>
      </c>
      <c r="AA39" s="61">
        <f>Q39-G39</f>
        <v>0</v>
      </c>
      <c r="AC39" s="61">
        <f>S39-I39</f>
        <v>0</v>
      </c>
      <c r="AE39" s="61">
        <f t="shared" si="5"/>
        <v>0</v>
      </c>
      <c r="AF39" s="42"/>
    </row>
    <row r="40" spans="1:32" ht="12" thickTop="1" x14ac:dyDescent="0.2">
      <c r="C40" s="56"/>
      <c r="E40" s="56"/>
      <c r="F40" s="56"/>
      <c r="G40" s="56"/>
      <c r="I40" s="56"/>
      <c r="K40" s="56"/>
      <c r="M40" s="56"/>
      <c r="O40" s="56"/>
      <c r="P40" s="56"/>
      <c r="Q40" s="56"/>
      <c r="S40" s="56"/>
      <c r="U40" s="56"/>
      <c r="W40" s="56"/>
      <c r="Y40" s="56"/>
      <c r="Z40" s="56"/>
      <c r="AA40" s="56"/>
      <c r="AC40" s="56"/>
      <c r="AE40" s="56"/>
    </row>
    <row r="41" spans="1:32" x14ac:dyDescent="0.2">
      <c r="B41" s="51" t="s">
        <v>63</v>
      </c>
      <c r="U41" s="42"/>
      <c r="AE41" s="42"/>
    </row>
    <row r="42" spans="1:32" x14ac:dyDescent="0.2">
      <c r="B42" s="53" t="s">
        <v>8</v>
      </c>
      <c r="K42" s="39"/>
      <c r="AE42" s="42"/>
    </row>
    <row r="43" spans="1:32" x14ac:dyDescent="0.2">
      <c r="B43" s="54" t="s">
        <v>9</v>
      </c>
      <c r="C43" s="55">
        <v>75</v>
      </c>
      <c r="E43" s="55">
        <v>83</v>
      </c>
      <c r="G43" s="55">
        <v>77</v>
      </c>
      <c r="I43" s="55">
        <v>74</v>
      </c>
      <c r="K43" s="55">
        <v>309</v>
      </c>
      <c r="L43" s="42"/>
      <c r="M43" s="55">
        <v>72</v>
      </c>
      <c r="O43" s="55">
        <v>80</v>
      </c>
      <c r="Q43" s="55">
        <v>73</v>
      </c>
      <c r="S43" s="55">
        <v>71</v>
      </c>
      <c r="U43" s="55">
        <v>296</v>
      </c>
      <c r="V43" s="42"/>
      <c r="W43" s="55">
        <f t="shared" ref="W43:W48" si="6">M43-C43</f>
        <v>-3</v>
      </c>
      <c r="Y43" s="55">
        <f t="shared" ref="Y43:Y48" si="7">O43-E43</f>
        <v>-3</v>
      </c>
      <c r="AA43" s="55">
        <f t="shared" ref="AA43:AA48" si="8">Q43-G43</f>
        <v>-4</v>
      </c>
      <c r="AC43" s="55">
        <f t="shared" ref="AC43:AC48" si="9">S43-I43</f>
        <v>-3</v>
      </c>
      <c r="AE43" s="42">
        <f t="shared" si="5"/>
        <v>-13</v>
      </c>
      <c r="AF43" s="42"/>
    </row>
    <row r="44" spans="1:32" x14ac:dyDescent="0.2">
      <c r="B44" s="54" t="s">
        <v>10</v>
      </c>
      <c r="C44" s="42">
        <v>5</v>
      </c>
      <c r="E44" s="42">
        <v>6</v>
      </c>
      <c r="G44" s="42">
        <v>5</v>
      </c>
      <c r="I44" s="42">
        <v>5</v>
      </c>
      <c r="K44" s="42">
        <v>21</v>
      </c>
      <c r="L44" s="42"/>
      <c r="M44" s="42">
        <v>5</v>
      </c>
      <c r="O44" s="42">
        <v>6</v>
      </c>
      <c r="Q44" s="42">
        <v>5</v>
      </c>
      <c r="S44" s="42">
        <v>5</v>
      </c>
      <c r="U44" s="42">
        <v>21</v>
      </c>
      <c r="V44" s="42"/>
      <c r="W44" s="42">
        <f t="shared" si="6"/>
        <v>0</v>
      </c>
      <c r="Y44" s="42">
        <f t="shared" si="7"/>
        <v>0</v>
      </c>
      <c r="AA44" s="42">
        <f t="shared" si="8"/>
        <v>0</v>
      </c>
      <c r="AC44" s="42">
        <f t="shared" si="9"/>
        <v>0</v>
      </c>
      <c r="AE44" s="42">
        <f t="shared" si="5"/>
        <v>0</v>
      </c>
      <c r="AF44" s="42"/>
    </row>
    <row r="45" spans="1:32" x14ac:dyDescent="0.2">
      <c r="B45" s="54" t="s">
        <v>11</v>
      </c>
      <c r="C45" s="42">
        <v>0</v>
      </c>
      <c r="E45" s="42">
        <v>0</v>
      </c>
      <c r="G45" s="42">
        <v>0</v>
      </c>
      <c r="I45" s="42">
        <v>0</v>
      </c>
      <c r="K45" s="42">
        <v>0</v>
      </c>
      <c r="L45" s="42"/>
      <c r="M45" s="42">
        <v>0</v>
      </c>
      <c r="O45" s="42">
        <v>0</v>
      </c>
      <c r="Q45" s="42">
        <v>0</v>
      </c>
      <c r="S45" s="42">
        <v>0</v>
      </c>
      <c r="U45" s="42">
        <v>0</v>
      </c>
      <c r="V45" s="42"/>
      <c r="W45" s="42">
        <f t="shared" si="6"/>
        <v>0</v>
      </c>
      <c r="Y45" s="42">
        <f t="shared" si="7"/>
        <v>0</v>
      </c>
      <c r="AA45" s="42">
        <f t="shared" si="8"/>
        <v>0</v>
      </c>
      <c r="AC45" s="42">
        <f t="shared" si="9"/>
        <v>0</v>
      </c>
      <c r="AE45" s="42">
        <f t="shared" si="5"/>
        <v>0</v>
      </c>
      <c r="AF45" s="42"/>
    </row>
    <row r="46" spans="1:32" x14ac:dyDescent="0.2">
      <c r="B46" s="54" t="s">
        <v>12</v>
      </c>
      <c r="C46" s="42">
        <v>1</v>
      </c>
      <c r="E46" s="42">
        <v>-2</v>
      </c>
      <c r="G46" s="42">
        <v>0</v>
      </c>
      <c r="I46" s="42">
        <v>1</v>
      </c>
      <c r="K46" s="42">
        <v>0</v>
      </c>
      <c r="L46" s="42"/>
      <c r="M46" s="42">
        <v>2</v>
      </c>
      <c r="O46" s="42">
        <v>-3</v>
      </c>
      <c r="Q46" s="42">
        <v>0</v>
      </c>
      <c r="S46" s="42">
        <v>2</v>
      </c>
      <c r="U46" s="42">
        <v>1</v>
      </c>
      <c r="V46" s="42"/>
      <c r="W46" s="42">
        <f t="shared" si="6"/>
        <v>1</v>
      </c>
      <c r="Y46" s="42">
        <f t="shared" si="7"/>
        <v>-1</v>
      </c>
      <c r="AA46" s="42">
        <f t="shared" si="8"/>
        <v>0</v>
      </c>
      <c r="AC46" s="42">
        <f t="shared" si="9"/>
        <v>1</v>
      </c>
      <c r="AE46" s="42">
        <f t="shared" si="5"/>
        <v>1</v>
      </c>
      <c r="AF46" s="42"/>
    </row>
    <row r="47" spans="1:32" x14ac:dyDescent="0.2">
      <c r="B47" s="54" t="s">
        <v>13</v>
      </c>
      <c r="C47" s="42">
        <v>0</v>
      </c>
      <c r="E47" s="42">
        <v>0</v>
      </c>
      <c r="G47" s="42">
        <v>0</v>
      </c>
      <c r="I47" s="42">
        <v>0</v>
      </c>
      <c r="K47" s="42">
        <v>0</v>
      </c>
      <c r="L47" s="42"/>
      <c r="M47" s="42">
        <v>0</v>
      </c>
      <c r="O47" s="42">
        <v>0</v>
      </c>
      <c r="Q47" s="42">
        <v>0</v>
      </c>
      <c r="S47" s="42">
        <v>0</v>
      </c>
      <c r="U47" s="42">
        <v>0</v>
      </c>
      <c r="V47" s="42"/>
      <c r="W47" s="42">
        <f t="shared" si="6"/>
        <v>0</v>
      </c>
      <c r="Y47" s="42">
        <f t="shared" si="7"/>
        <v>0</v>
      </c>
      <c r="AA47" s="42">
        <f t="shared" si="8"/>
        <v>0</v>
      </c>
      <c r="AC47" s="42">
        <f t="shared" si="9"/>
        <v>0</v>
      </c>
      <c r="AE47" s="42">
        <f t="shared" si="5"/>
        <v>0</v>
      </c>
      <c r="AF47" s="42"/>
    </row>
    <row r="48" spans="1:32" x14ac:dyDescent="0.2">
      <c r="B48" s="54" t="s">
        <v>14</v>
      </c>
      <c r="C48" s="42">
        <v>-2</v>
      </c>
      <c r="E48" s="42">
        <v>-2</v>
      </c>
      <c r="G48" s="42">
        <v>-2</v>
      </c>
      <c r="I48" s="42">
        <v>-2</v>
      </c>
      <c r="K48" s="42">
        <v>-8</v>
      </c>
      <c r="L48" s="42"/>
      <c r="M48" s="42">
        <v>0</v>
      </c>
      <c r="O48" s="42">
        <v>0</v>
      </c>
      <c r="Q48" s="42">
        <v>0</v>
      </c>
      <c r="S48" s="42">
        <v>0</v>
      </c>
      <c r="U48" s="42">
        <v>0</v>
      </c>
      <c r="V48" s="42"/>
      <c r="W48" s="42">
        <f t="shared" si="6"/>
        <v>2</v>
      </c>
      <c r="Y48" s="42">
        <f t="shared" si="7"/>
        <v>2</v>
      </c>
      <c r="AA48" s="42">
        <f t="shared" si="8"/>
        <v>2</v>
      </c>
      <c r="AC48" s="42">
        <f t="shared" si="9"/>
        <v>2</v>
      </c>
      <c r="AE48" s="42">
        <f t="shared" si="5"/>
        <v>8</v>
      </c>
      <c r="AF48" s="42"/>
    </row>
    <row r="49" spans="1:32" x14ac:dyDescent="0.2">
      <c r="A49" s="39">
        <v>7</v>
      </c>
      <c r="B49" s="57" t="s">
        <v>15</v>
      </c>
      <c r="C49" s="71">
        <v>79</v>
      </c>
      <c r="E49" s="71">
        <v>85</v>
      </c>
      <c r="G49" s="71">
        <v>80</v>
      </c>
      <c r="I49" s="71">
        <v>78</v>
      </c>
      <c r="K49" s="71">
        <v>322</v>
      </c>
      <c r="L49" s="42"/>
      <c r="M49" s="71">
        <v>79</v>
      </c>
      <c r="O49" s="71">
        <v>83</v>
      </c>
      <c r="Q49" s="71">
        <v>78</v>
      </c>
      <c r="S49" s="71">
        <v>78</v>
      </c>
      <c r="U49" s="71">
        <v>318</v>
      </c>
      <c r="V49" s="42"/>
      <c r="W49" s="71">
        <f>SUM(W43:W48)</f>
        <v>0</v>
      </c>
      <c r="Y49" s="71">
        <f>SUM(Y43:Y48)</f>
        <v>-2</v>
      </c>
      <c r="AA49" s="71">
        <f>SUM(AA43:AA48)</f>
        <v>-2</v>
      </c>
      <c r="AC49" s="71">
        <f>SUM(AC43:AC48)</f>
        <v>0</v>
      </c>
      <c r="AE49" s="71">
        <f t="shared" si="5"/>
        <v>-4</v>
      </c>
      <c r="AF49" s="42"/>
    </row>
    <row r="50" spans="1:32" x14ac:dyDescent="0.2">
      <c r="B50" s="53" t="s">
        <v>16</v>
      </c>
      <c r="C50" s="72"/>
      <c r="D50" s="52"/>
      <c r="E50" s="72"/>
      <c r="F50" s="52"/>
      <c r="G50" s="72"/>
      <c r="H50" s="52"/>
      <c r="I50" s="72"/>
      <c r="J50" s="52"/>
      <c r="K50" s="72"/>
      <c r="L50" s="72"/>
      <c r="M50" s="72"/>
      <c r="N50" s="52"/>
      <c r="O50" s="72"/>
      <c r="P50" s="52"/>
      <c r="Q50" s="72"/>
      <c r="R50" s="52"/>
      <c r="S50" s="72"/>
      <c r="T50" s="52"/>
      <c r="U50" s="72"/>
      <c r="V50" s="72"/>
      <c r="W50" s="72"/>
      <c r="X50" s="52"/>
      <c r="Y50" s="72"/>
      <c r="Z50" s="52"/>
      <c r="AA50" s="72"/>
      <c r="AB50" s="52"/>
      <c r="AC50" s="72"/>
      <c r="AD50" s="52"/>
      <c r="AE50" s="72"/>
      <c r="AF50" s="42"/>
    </row>
    <row r="51" spans="1:32" hidden="1" x14ac:dyDescent="0.2">
      <c r="B51" s="54"/>
      <c r="C51" s="42"/>
      <c r="E51" s="42"/>
      <c r="G51" s="42"/>
      <c r="I51" s="42"/>
      <c r="L51" s="42"/>
      <c r="M51" s="42"/>
      <c r="O51" s="42"/>
      <c r="Q51" s="42"/>
      <c r="S51" s="42"/>
      <c r="U51" s="42"/>
      <c r="V51" s="42"/>
      <c r="W51" s="42"/>
      <c r="Y51" s="42"/>
      <c r="AA51" s="42"/>
      <c r="AC51" s="42"/>
      <c r="AE51" s="42"/>
      <c r="AF51" s="42"/>
    </row>
    <row r="52" spans="1:32" hidden="1" x14ac:dyDescent="0.2">
      <c r="B52" s="59"/>
      <c r="C52" s="42"/>
      <c r="E52" s="42"/>
      <c r="G52" s="42"/>
      <c r="I52" s="42"/>
      <c r="L52" s="42"/>
      <c r="M52" s="42"/>
      <c r="O52" s="42"/>
      <c r="Q52" s="42"/>
      <c r="S52" s="42"/>
      <c r="U52" s="42"/>
      <c r="V52" s="42"/>
      <c r="W52" s="42"/>
      <c r="Y52" s="42"/>
      <c r="AA52" s="42"/>
      <c r="AC52" s="42"/>
      <c r="AE52" s="42"/>
      <c r="AF52" s="42"/>
    </row>
    <row r="53" spans="1:32" hidden="1" x14ac:dyDescent="0.2">
      <c r="B53" s="59"/>
      <c r="C53" s="42"/>
      <c r="E53" s="42"/>
      <c r="G53" s="42"/>
      <c r="I53" s="42"/>
      <c r="L53" s="42"/>
      <c r="M53" s="42"/>
      <c r="O53" s="42"/>
      <c r="Q53" s="42"/>
      <c r="S53" s="42"/>
      <c r="U53" s="42"/>
      <c r="V53" s="42"/>
      <c r="W53" s="42"/>
      <c r="Y53" s="42"/>
      <c r="AA53" s="42"/>
      <c r="AC53" s="42"/>
      <c r="AE53" s="42"/>
      <c r="AF53" s="42"/>
    </row>
    <row r="54" spans="1:32" hidden="1" x14ac:dyDescent="0.2">
      <c r="B54" s="59"/>
      <c r="C54" s="42"/>
      <c r="E54" s="42"/>
      <c r="G54" s="42"/>
      <c r="I54" s="42"/>
      <c r="L54" s="42"/>
      <c r="M54" s="42"/>
      <c r="O54" s="42"/>
      <c r="Q54" s="42"/>
      <c r="S54" s="42"/>
      <c r="U54" s="42"/>
      <c r="V54" s="42"/>
      <c r="W54" s="42"/>
      <c r="Y54" s="42"/>
      <c r="AA54" s="42"/>
      <c r="AC54" s="42"/>
      <c r="AE54" s="42"/>
      <c r="AF54" s="42"/>
    </row>
    <row r="55" spans="1:32" hidden="1" x14ac:dyDescent="0.2">
      <c r="B55" s="60"/>
      <c r="C55" s="42"/>
      <c r="E55" s="42"/>
      <c r="G55" s="42"/>
      <c r="I55" s="42"/>
      <c r="L55" s="42"/>
      <c r="M55" s="42"/>
      <c r="O55" s="42"/>
      <c r="Q55" s="42"/>
      <c r="S55" s="42"/>
      <c r="U55" s="42"/>
      <c r="V55" s="42"/>
      <c r="W55" s="42"/>
      <c r="Y55" s="42"/>
      <c r="AA55" s="42"/>
      <c r="AC55" s="42"/>
      <c r="AE55" s="42"/>
      <c r="AF55" s="42"/>
    </row>
    <row r="56" spans="1:32" hidden="1" x14ac:dyDescent="0.2">
      <c r="B56" s="60"/>
      <c r="C56" s="42"/>
      <c r="E56" s="42"/>
      <c r="G56" s="42"/>
      <c r="I56" s="42"/>
      <c r="L56" s="42"/>
      <c r="M56" s="42"/>
      <c r="O56" s="42"/>
      <c r="Q56" s="42"/>
      <c r="S56" s="42"/>
      <c r="U56" s="42"/>
      <c r="V56" s="42"/>
      <c r="W56" s="42"/>
      <c r="Y56" s="42"/>
      <c r="AA56" s="42"/>
      <c r="AC56" s="42"/>
      <c r="AE56" s="42"/>
      <c r="AF56" s="42"/>
    </row>
    <row r="57" spans="1:32" hidden="1" x14ac:dyDescent="0.2">
      <c r="B57" s="60"/>
      <c r="C57" s="42"/>
      <c r="E57" s="42"/>
      <c r="G57" s="42"/>
      <c r="I57" s="42"/>
      <c r="L57" s="42"/>
      <c r="M57" s="42"/>
      <c r="O57" s="42"/>
      <c r="Q57" s="42"/>
      <c r="S57" s="42"/>
      <c r="U57" s="42"/>
      <c r="V57" s="42"/>
      <c r="W57" s="42"/>
      <c r="Y57" s="42"/>
      <c r="AA57" s="42"/>
      <c r="AC57" s="42"/>
      <c r="AE57" s="42"/>
      <c r="AF57" s="42"/>
    </row>
    <row r="58" spans="1:32" hidden="1" x14ac:dyDescent="0.2">
      <c r="B58" s="54"/>
      <c r="C58" s="42"/>
      <c r="E58" s="42"/>
      <c r="G58" s="42"/>
      <c r="I58" s="42"/>
      <c r="L58" s="42"/>
      <c r="M58" s="42"/>
      <c r="O58" s="42"/>
      <c r="Q58" s="42"/>
      <c r="S58" s="42"/>
      <c r="U58" s="42"/>
      <c r="V58" s="42"/>
      <c r="W58" s="42"/>
      <c r="Y58" s="42"/>
      <c r="AA58" s="42"/>
      <c r="AC58" s="42"/>
      <c r="AE58" s="42"/>
      <c r="AF58" s="42"/>
    </row>
    <row r="59" spans="1:32" hidden="1" x14ac:dyDescent="0.2">
      <c r="B59" s="54"/>
      <c r="C59" s="72"/>
      <c r="D59" s="52"/>
      <c r="E59" s="72"/>
      <c r="F59" s="52"/>
      <c r="G59" s="72"/>
      <c r="H59" s="52"/>
      <c r="I59" s="72"/>
      <c r="J59" s="52"/>
      <c r="K59" s="72"/>
      <c r="L59" s="72"/>
      <c r="M59" s="72"/>
      <c r="N59" s="52"/>
      <c r="O59" s="72"/>
      <c r="P59" s="52"/>
      <c r="Q59" s="72"/>
      <c r="R59" s="52"/>
      <c r="S59" s="72"/>
      <c r="T59" s="52"/>
      <c r="U59" s="72"/>
      <c r="V59" s="72"/>
      <c r="W59" s="72"/>
      <c r="X59" s="52"/>
      <c r="Y59" s="72"/>
      <c r="Z59" s="52"/>
      <c r="AA59" s="72"/>
      <c r="AB59" s="52"/>
      <c r="AC59" s="72"/>
      <c r="AD59" s="52"/>
      <c r="AE59" s="72"/>
      <c r="AF59" s="42"/>
    </row>
    <row r="60" spans="1:32" x14ac:dyDescent="0.2">
      <c r="A60" s="39">
        <v>16</v>
      </c>
      <c r="B60" s="57" t="s">
        <v>26</v>
      </c>
      <c r="C60" s="73">
        <v>71</v>
      </c>
      <c r="E60" s="73">
        <v>74</v>
      </c>
      <c r="G60" s="73">
        <v>68</v>
      </c>
      <c r="I60" s="73">
        <v>72</v>
      </c>
      <c r="K60" s="73">
        <v>285</v>
      </c>
      <c r="L60" s="42"/>
      <c r="M60" s="73">
        <v>71</v>
      </c>
      <c r="O60" s="73">
        <v>72</v>
      </c>
      <c r="Q60" s="73">
        <v>68</v>
      </c>
      <c r="S60" s="73">
        <v>70</v>
      </c>
      <c r="U60" s="73">
        <v>281</v>
      </c>
      <c r="V60" s="42"/>
      <c r="W60" s="73">
        <f>SUM(W52:W59)</f>
        <v>0</v>
      </c>
      <c r="Y60" s="73">
        <f>SUM(Y52:Y59)</f>
        <v>0</v>
      </c>
      <c r="AA60" s="73">
        <f>SUM(AA52:AA59)</f>
        <v>0</v>
      </c>
      <c r="AC60" s="73">
        <f>SUM(AC52:AC59)</f>
        <v>0</v>
      </c>
      <c r="AE60" s="73">
        <f t="shared" si="5"/>
        <v>-4</v>
      </c>
      <c r="AF60" s="42"/>
    </row>
    <row r="61" spans="1:32" ht="12" thickBot="1" x14ac:dyDescent="0.25">
      <c r="A61" s="39">
        <v>17</v>
      </c>
      <c r="B61" s="39" t="s">
        <v>42</v>
      </c>
      <c r="C61" s="61">
        <v>8</v>
      </c>
      <c r="E61" s="61">
        <v>11</v>
      </c>
      <c r="G61" s="61">
        <v>12</v>
      </c>
      <c r="I61" s="61">
        <v>6</v>
      </c>
      <c r="K61" s="61">
        <v>37</v>
      </c>
      <c r="L61" s="42"/>
      <c r="M61" s="61">
        <v>8</v>
      </c>
      <c r="O61" s="61">
        <v>11</v>
      </c>
      <c r="Q61" s="61">
        <v>10</v>
      </c>
      <c r="S61" s="61">
        <v>8</v>
      </c>
      <c r="U61" s="61">
        <v>37</v>
      </c>
      <c r="V61" s="42"/>
      <c r="W61" s="61">
        <f>M61-C61</f>
        <v>0</v>
      </c>
      <c r="Y61" s="61">
        <f>O61-E61</f>
        <v>0</v>
      </c>
      <c r="AA61" s="61">
        <f>Q61-G61</f>
        <v>-2</v>
      </c>
      <c r="AC61" s="61">
        <f>S61-I61</f>
        <v>2</v>
      </c>
      <c r="AE61" s="61">
        <f t="shared" si="5"/>
        <v>0</v>
      </c>
      <c r="AF61" s="42"/>
    </row>
    <row r="62" spans="1:32" ht="12" thickTop="1" x14ac:dyDescent="0.2">
      <c r="C62" s="56"/>
      <c r="E62" s="56"/>
      <c r="F62" s="56"/>
      <c r="G62" s="56"/>
      <c r="I62" s="56"/>
      <c r="K62" s="56"/>
      <c r="M62" s="56"/>
      <c r="O62" s="56"/>
      <c r="P62" s="56"/>
      <c r="Q62" s="56"/>
      <c r="S62" s="56"/>
      <c r="U62" s="56"/>
      <c r="W62" s="56"/>
      <c r="Y62" s="56"/>
      <c r="Z62" s="56"/>
      <c r="AA62" s="56"/>
      <c r="AC62" s="56"/>
      <c r="AE62" s="56"/>
    </row>
    <row r="63" spans="1:32" x14ac:dyDescent="0.2">
      <c r="B63" s="51" t="s">
        <v>64</v>
      </c>
      <c r="K63" s="39"/>
      <c r="AE63" s="42"/>
    </row>
    <row r="64" spans="1:32" x14ac:dyDescent="0.2">
      <c r="B64" s="53" t="s">
        <v>8</v>
      </c>
      <c r="AE64" s="42"/>
    </row>
    <row r="65" spans="1:32" x14ac:dyDescent="0.2">
      <c r="B65" s="54" t="s">
        <v>9</v>
      </c>
      <c r="C65" s="55">
        <v>0</v>
      </c>
      <c r="E65" s="55">
        <v>0</v>
      </c>
      <c r="G65" s="55">
        <v>0</v>
      </c>
      <c r="I65" s="55">
        <v>0</v>
      </c>
      <c r="K65" s="55">
        <v>0</v>
      </c>
      <c r="L65" s="42"/>
      <c r="M65" s="55">
        <v>0</v>
      </c>
      <c r="O65" s="55">
        <v>0</v>
      </c>
      <c r="Q65" s="55">
        <v>0</v>
      </c>
      <c r="S65" s="55">
        <v>0</v>
      </c>
      <c r="U65" s="55">
        <v>0</v>
      </c>
      <c r="W65" s="55">
        <f t="shared" ref="W65:W70" si="10">M65-C65</f>
        <v>0</v>
      </c>
      <c r="Y65" s="55">
        <f t="shared" ref="Y65:Y70" si="11">O65-E65</f>
        <v>0</v>
      </c>
      <c r="AA65" s="55">
        <f t="shared" ref="AA65:AA70" si="12">Q65-G65</f>
        <v>0</v>
      </c>
      <c r="AC65" s="55">
        <f t="shared" ref="AC65:AC70" si="13">S65-I65</f>
        <v>0</v>
      </c>
      <c r="AE65" s="42">
        <f t="shared" si="5"/>
        <v>0</v>
      </c>
      <c r="AF65" s="42"/>
    </row>
    <row r="66" spans="1:32" x14ac:dyDescent="0.2">
      <c r="B66" s="54" t="s">
        <v>10</v>
      </c>
      <c r="C66" s="42">
        <v>0</v>
      </c>
      <c r="E66" s="42">
        <v>0</v>
      </c>
      <c r="G66" s="42">
        <v>0</v>
      </c>
      <c r="I66" s="42">
        <v>0</v>
      </c>
      <c r="K66" s="42">
        <v>0</v>
      </c>
      <c r="L66" s="42"/>
      <c r="M66" s="42">
        <v>0</v>
      </c>
      <c r="O66" s="42">
        <v>0</v>
      </c>
      <c r="Q66" s="42">
        <v>0</v>
      </c>
      <c r="S66" s="42">
        <v>0</v>
      </c>
      <c r="U66" s="42">
        <v>0</v>
      </c>
      <c r="V66" s="42"/>
      <c r="W66" s="42">
        <f t="shared" si="10"/>
        <v>0</v>
      </c>
      <c r="Y66" s="42">
        <f t="shared" si="11"/>
        <v>0</v>
      </c>
      <c r="AA66" s="42">
        <f t="shared" si="12"/>
        <v>0</v>
      </c>
      <c r="AC66" s="42">
        <f t="shared" si="13"/>
        <v>0</v>
      </c>
      <c r="AE66" s="42">
        <f t="shared" si="5"/>
        <v>0</v>
      </c>
      <c r="AF66" s="42"/>
    </row>
    <row r="67" spans="1:32" x14ac:dyDescent="0.2">
      <c r="B67" s="54" t="s">
        <v>11</v>
      </c>
      <c r="C67" s="42">
        <v>0</v>
      </c>
      <c r="E67" s="42">
        <v>0</v>
      </c>
      <c r="G67" s="42">
        <v>0</v>
      </c>
      <c r="I67" s="42">
        <v>0</v>
      </c>
      <c r="K67" s="42">
        <v>0</v>
      </c>
      <c r="L67" s="42"/>
      <c r="M67" s="42">
        <v>0</v>
      </c>
      <c r="O67" s="42">
        <v>0</v>
      </c>
      <c r="Q67" s="42">
        <v>0</v>
      </c>
      <c r="S67" s="42">
        <v>0</v>
      </c>
      <c r="U67" s="42">
        <v>0</v>
      </c>
      <c r="V67" s="42"/>
      <c r="W67" s="42">
        <f t="shared" si="10"/>
        <v>0</v>
      </c>
      <c r="Y67" s="42">
        <f t="shared" si="11"/>
        <v>0</v>
      </c>
      <c r="AA67" s="42">
        <f t="shared" si="12"/>
        <v>0</v>
      </c>
      <c r="AC67" s="42">
        <f t="shared" si="13"/>
        <v>0</v>
      </c>
      <c r="AE67" s="42">
        <f t="shared" si="5"/>
        <v>0</v>
      </c>
      <c r="AF67" s="42"/>
    </row>
    <row r="68" spans="1:32" x14ac:dyDescent="0.2">
      <c r="B68" s="54" t="s">
        <v>12</v>
      </c>
      <c r="C68" s="42">
        <v>0</v>
      </c>
      <c r="E68" s="42">
        <v>0</v>
      </c>
      <c r="G68" s="42">
        <v>0</v>
      </c>
      <c r="I68" s="42">
        <v>0</v>
      </c>
      <c r="K68" s="42">
        <v>0</v>
      </c>
      <c r="L68" s="42"/>
      <c r="M68" s="42">
        <v>0</v>
      </c>
      <c r="O68" s="42">
        <v>0</v>
      </c>
      <c r="Q68" s="42">
        <v>0</v>
      </c>
      <c r="S68" s="42">
        <v>0</v>
      </c>
      <c r="U68" s="42">
        <v>0</v>
      </c>
      <c r="V68" s="42"/>
      <c r="W68" s="42">
        <f t="shared" si="10"/>
        <v>0</v>
      </c>
      <c r="Y68" s="42">
        <f t="shared" si="11"/>
        <v>0</v>
      </c>
      <c r="AA68" s="42">
        <f t="shared" si="12"/>
        <v>0</v>
      </c>
      <c r="AC68" s="42">
        <f t="shared" si="13"/>
        <v>0</v>
      </c>
      <c r="AE68" s="42">
        <f t="shared" si="5"/>
        <v>0</v>
      </c>
      <c r="AF68" s="42"/>
    </row>
    <row r="69" spans="1:32" x14ac:dyDescent="0.2">
      <c r="B69" s="54" t="s">
        <v>13</v>
      </c>
      <c r="C69" s="42">
        <v>0</v>
      </c>
      <c r="E69" s="42">
        <v>0</v>
      </c>
      <c r="G69" s="42">
        <v>0</v>
      </c>
      <c r="I69" s="42">
        <v>0</v>
      </c>
      <c r="K69" s="42">
        <v>0</v>
      </c>
      <c r="L69" s="42"/>
      <c r="M69" s="42">
        <v>0</v>
      </c>
      <c r="O69" s="42">
        <v>0</v>
      </c>
      <c r="Q69" s="42">
        <v>0</v>
      </c>
      <c r="S69" s="42">
        <v>0</v>
      </c>
      <c r="U69" s="42">
        <v>0</v>
      </c>
      <c r="V69" s="42"/>
      <c r="W69" s="42">
        <f t="shared" si="10"/>
        <v>0</v>
      </c>
      <c r="Y69" s="42">
        <f t="shared" si="11"/>
        <v>0</v>
      </c>
      <c r="AA69" s="42">
        <f t="shared" si="12"/>
        <v>0</v>
      </c>
      <c r="AC69" s="42">
        <f t="shared" si="13"/>
        <v>0</v>
      </c>
      <c r="AE69" s="42">
        <f t="shared" si="5"/>
        <v>0</v>
      </c>
      <c r="AF69" s="42"/>
    </row>
    <row r="70" spans="1:32" x14ac:dyDescent="0.2">
      <c r="B70" s="54" t="s">
        <v>14</v>
      </c>
      <c r="C70" s="42">
        <v>0</v>
      </c>
      <c r="E70" s="42">
        <v>0</v>
      </c>
      <c r="G70" s="42">
        <v>0</v>
      </c>
      <c r="I70" s="42">
        <v>0</v>
      </c>
      <c r="K70" s="42">
        <v>0</v>
      </c>
      <c r="L70" s="42"/>
      <c r="M70" s="42">
        <v>0</v>
      </c>
      <c r="O70" s="42">
        <v>0</v>
      </c>
      <c r="Q70" s="42">
        <v>0</v>
      </c>
      <c r="S70" s="42">
        <v>0</v>
      </c>
      <c r="U70" s="42">
        <v>0</v>
      </c>
      <c r="V70" s="42"/>
      <c r="W70" s="42">
        <f t="shared" si="10"/>
        <v>0</v>
      </c>
      <c r="Y70" s="42">
        <f t="shared" si="11"/>
        <v>0</v>
      </c>
      <c r="AA70" s="42">
        <f t="shared" si="12"/>
        <v>0</v>
      </c>
      <c r="AC70" s="42">
        <f t="shared" si="13"/>
        <v>0</v>
      </c>
      <c r="AE70" s="42">
        <f t="shared" si="5"/>
        <v>0</v>
      </c>
      <c r="AF70" s="42"/>
    </row>
    <row r="71" spans="1:32" x14ac:dyDescent="0.2">
      <c r="A71" s="39">
        <v>7</v>
      </c>
      <c r="B71" s="57" t="s">
        <v>15</v>
      </c>
      <c r="C71" s="71">
        <v>0</v>
      </c>
      <c r="E71" s="71">
        <v>0</v>
      </c>
      <c r="G71" s="71">
        <v>0</v>
      </c>
      <c r="I71" s="71">
        <v>0</v>
      </c>
      <c r="K71" s="71">
        <v>0</v>
      </c>
      <c r="L71" s="42"/>
      <c r="M71" s="71">
        <v>0</v>
      </c>
      <c r="O71" s="71">
        <v>0</v>
      </c>
      <c r="Q71" s="71">
        <v>0</v>
      </c>
      <c r="S71" s="71">
        <v>0</v>
      </c>
      <c r="U71" s="71">
        <v>0</v>
      </c>
      <c r="V71" s="42"/>
      <c r="W71" s="71">
        <f>SUM(W65:W70)</f>
        <v>0</v>
      </c>
      <c r="Y71" s="71">
        <f>SUM(Y65:Y70)</f>
        <v>0</v>
      </c>
      <c r="AA71" s="71">
        <f>SUM(AA65:AA70)</f>
        <v>0</v>
      </c>
      <c r="AC71" s="71">
        <f>SUM(AC65:AC70)</f>
        <v>0</v>
      </c>
      <c r="AE71" s="71">
        <f t="shared" si="5"/>
        <v>0</v>
      </c>
      <c r="AF71" s="42"/>
    </row>
    <row r="72" spans="1:32" x14ac:dyDescent="0.2">
      <c r="B72" s="53" t="s">
        <v>16</v>
      </c>
      <c r="C72" s="72"/>
      <c r="D72" s="52"/>
      <c r="E72" s="72"/>
      <c r="F72" s="52"/>
      <c r="G72" s="72"/>
      <c r="H72" s="52"/>
      <c r="I72" s="72"/>
      <c r="J72" s="52"/>
      <c r="K72" s="72"/>
      <c r="L72" s="72"/>
      <c r="M72" s="72"/>
      <c r="N72" s="52"/>
      <c r="O72" s="72"/>
      <c r="P72" s="52"/>
      <c r="Q72" s="72"/>
      <c r="R72" s="52"/>
      <c r="S72" s="72"/>
      <c r="T72" s="52"/>
      <c r="U72" s="72"/>
      <c r="V72" s="72"/>
      <c r="W72" s="72"/>
      <c r="X72" s="52"/>
      <c r="Y72" s="72"/>
      <c r="Z72" s="52"/>
      <c r="AA72" s="72"/>
      <c r="AB72" s="52"/>
      <c r="AC72" s="72"/>
      <c r="AD72" s="52"/>
      <c r="AE72" s="72"/>
      <c r="AF72" s="42"/>
    </row>
    <row r="73" spans="1:32" hidden="1" x14ac:dyDescent="0.2">
      <c r="B73" s="54"/>
      <c r="C73" s="42"/>
      <c r="E73" s="42"/>
      <c r="G73" s="42"/>
      <c r="I73" s="42"/>
      <c r="L73" s="42"/>
      <c r="M73" s="42"/>
      <c r="O73" s="42"/>
      <c r="Q73" s="42"/>
      <c r="S73" s="42"/>
      <c r="U73" s="42"/>
      <c r="V73" s="42"/>
      <c r="W73" s="42"/>
      <c r="Y73" s="42"/>
      <c r="AA73" s="42"/>
      <c r="AC73" s="42"/>
      <c r="AE73" s="42"/>
      <c r="AF73" s="42"/>
    </row>
    <row r="74" spans="1:32" hidden="1" x14ac:dyDescent="0.2">
      <c r="B74" s="59"/>
      <c r="C74" s="42"/>
      <c r="E74" s="42"/>
      <c r="G74" s="42"/>
      <c r="I74" s="42"/>
      <c r="L74" s="42"/>
      <c r="M74" s="42"/>
      <c r="O74" s="42"/>
      <c r="Q74" s="42"/>
      <c r="S74" s="42"/>
      <c r="U74" s="42"/>
      <c r="V74" s="42"/>
      <c r="W74" s="42"/>
      <c r="Y74" s="42"/>
      <c r="AA74" s="42"/>
      <c r="AC74" s="42"/>
      <c r="AE74" s="42"/>
      <c r="AF74" s="42"/>
    </row>
    <row r="75" spans="1:32" hidden="1" x14ac:dyDescent="0.2">
      <c r="B75" s="59"/>
      <c r="C75" s="42"/>
      <c r="E75" s="42"/>
      <c r="G75" s="42"/>
      <c r="I75" s="42"/>
      <c r="L75" s="42"/>
      <c r="M75" s="42"/>
      <c r="O75" s="42"/>
      <c r="Q75" s="42"/>
      <c r="S75" s="42"/>
      <c r="U75" s="42"/>
      <c r="V75" s="42"/>
      <c r="W75" s="42"/>
      <c r="Y75" s="42"/>
      <c r="AA75" s="42"/>
      <c r="AC75" s="42"/>
      <c r="AE75" s="42"/>
      <c r="AF75" s="42"/>
    </row>
    <row r="76" spans="1:32" hidden="1" x14ac:dyDescent="0.2">
      <c r="B76" s="59"/>
      <c r="C76" s="42"/>
      <c r="E76" s="42"/>
      <c r="G76" s="42"/>
      <c r="I76" s="42"/>
      <c r="L76" s="42"/>
      <c r="M76" s="42"/>
      <c r="O76" s="42"/>
      <c r="Q76" s="42"/>
      <c r="S76" s="42"/>
      <c r="U76" s="42"/>
      <c r="V76" s="42"/>
      <c r="W76" s="42"/>
      <c r="Y76" s="42"/>
      <c r="AA76" s="42"/>
      <c r="AC76" s="42"/>
      <c r="AE76" s="42"/>
      <c r="AF76" s="42"/>
    </row>
    <row r="77" spans="1:32" hidden="1" x14ac:dyDescent="0.2">
      <c r="B77" s="60"/>
      <c r="C77" s="42"/>
      <c r="E77" s="42"/>
      <c r="G77" s="42"/>
      <c r="I77" s="42"/>
      <c r="L77" s="42"/>
      <c r="M77" s="42"/>
      <c r="O77" s="42"/>
      <c r="Q77" s="42"/>
      <c r="S77" s="42"/>
      <c r="U77" s="42"/>
      <c r="V77" s="42"/>
      <c r="W77" s="42"/>
      <c r="Y77" s="42"/>
      <c r="AA77" s="42"/>
      <c r="AC77" s="42"/>
      <c r="AE77" s="42"/>
      <c r="AF77" s="42"/>
    </row>
    <row r="78" spans="1:32" hidden="1" x14ac:dyDescent="0.2">
      <c r="B78" s="60"/>
      <c r="C78" s="42"/>
      <c r="E78" s="42"/>
      <c r="G78" s="42"/>
      <c r="I78" s="42"/>
      <c r="L78" s="42"/>
      <c r="M78" s="42"/>
      <c r="O78" s="42"/>
      <c r="Q78" s="42"/>
      <c r="S78" s="42"/>
      <c r="U78" s="42"/>
      <c r="V78" s="42"/>
      <c r="W78" s="42"/>
      <c r="Y78" s="42"/>
      <c r="AA78" s="42"/>
      <c r="AC78" s="42"/>
      <c r="AE78" s="42"/>
      <c r="AF78" s="42"/>
    </row>
    <row r="79" spans="1:32" hidden="1" x14ac:dyDescent="0.2">
      <c r="B79" s="60"/>
      <c r="C79" s="42"/>
      <c r="E79" s="42"/>
      <c r="G79" s="42"/>
      <c r="I79" s="42"/>
      <c r="L79" s="42"/>
      <c r="M79" s="42"/>
      <c r="O79" s="42"/>
      <c r="Q79" s="42"/>
      <c r="S79" s="42"/>
      <c r="U79" s="42"/>
      <c r="V79" s="42"/>
      <c r="W79" s="42"/>
      <c r="Y79" s="42"/>
      <c r="AA79" s="42"/>
      <c r="AC79" s="42"/>
      <c r="AE79" s="42"/>
      <c r="AF79" s="42"/>
    </row>
    <row r="80" spans="1:32" hidden="1" x14ac:dyDescent="0.2">
      <c r="B80" s="54"/>
      <c r="C80" s="42"/>
      <c r="E80" s="42"/>
      <c r="G80" s="42"/>
      <c r="I80" s="42"/>
      <c r="L80" s="42"/>
      <c r="M80" s="42"/>
      <c r="O80" s="42"/>
      <c r="Q80" s="42"/>
      <c r="S80" s="42"/>
      <c r="U80" s="42"/>
      <c r="V80" s="42"/>
      <c r="W80" s="42"/>
      <c r="Y80" s="42"/>
      <c r="AA80" s="42"/>
      <c r="AC80" s="42"/>
      <c r="AE80" s="42"/>
      <c r="AF80" s="42"/>
    </row>
    <row r="81" spans="1:32" hidden="1" x14ac:dyDescent="0.2">
      <c r="B81" s="54"/>
      <c r="C81" s="72"/>
      <c r="D81" s="52"/>
      <c r="E81" s="72"/>
      <c r="F81" s="52"/>
      <c r="G81" s="72"/>
      <c r="H81" s="52"/>
      <c r="I81" s="72"/>
      <c r="J81" s="52"/>
      <c r="K81" s="72"/>
      <c r="L81" s="72"/>
      <c r="M81" s="72"/>
      <c r="N81" s="52"/>
      <c r="O81" s="72"/>
      <c r="P81" s="52"/>
      <c r="Q81" s="72"/>
      <c r="R81" s="52"/>
      <c r="S81" s="72"/>
      <c r="T81" s="52"/>
      <c r="U81" s="72"/>
      <c r="V81" s="72"/>
      <c r="W81" s="72"/>
      <c r="X81" s="52"/>
      <c r="Y81" s="72"/>
      <c r="Z81" s="52"/>
      <c r="AA81" s="72"/>
      <c r="AB81" s="52"/>
      <c r="AC81" s="72"/>
      <c r="AD81" s="52"/>
      <c r="AE81" s="72"/>
      <c r="AF81" s="42"/>
    </row>
    <row r="82" spans="1:32" x14ac:dyDescent="0.2">
      <c r="A82" s="39">
        <v>16</v>
      </c>
      <c r="B82" s="57" t="s">
        <v>26</v>
      </c>
      <c r="C82" s="73">
        <v>0</v>
      </c>
      <c r="E82" s="73">
        <v>0</v>
      </c>
      <c r="G82" s="73">
        <v>0</v>
      </c>
      <c r="I82" s="73">
        <v>0</v>
      </c>
      <c r="K82" s="73">
        <v>0</v>
      </c>
      <c r="L82" s="42"/>
      <c r="M82" s="73">
        <v>0</v>
      </c>
      <c r="O82" s="73">
        <v>0</v>
      </c>
      <c r="Q82" s="73">
        <v>0</v>
      </c>
      <c r="S82" s="73">
        <v>0</v>
      </c>
      <c r="U82" s="73">
        <v>0</v>
      </c>
      <c r="V82" s="42"/>
      <c r="W82" s="73">
        <f>SUM(W74:W81)</f>
        <v>0</v>
      </c>
      <c r="Y82" s="73">
        <f>SUM(Y74:Y81)</f>
        <v>0</v>
      </c>
      <c r="AA82" s="73">
        <f>SUM(AA74:AA81)</f>
        <v>0</v>
      </c>
      <c r="AC82" s="73">
        <f>SUM(AC74:AC81)</f>
        <v>0</v>
      </c>
      <c r="AE82" s="73">
        <f t="shared" si="5"/>
        <v>0</v>
      </c>
      <c r="AF82" s="42"/>
    </row>
    <row r="83" spans="1:32" ht="12" thickBot="1" x14ac:dyDescent="0.25">
      <c r="A83" s="39">
        <v>17</v>
      </c>
      <c r="B83" s="39" t="s">
        <v>42</v>
      </c>
      <c r="C83" s="61">
        <v>0</v>
      </c>
      <c r="E83" s="61">
        <v>0</v>
      </c>
      <c r="G83" s="61">
        <v>0</v>
      </c>
      <c r="I83" s="61">
        <v>0</v>
      </c>
      <c r="K83" s="61">
        <v>0</v>
      </c>
      <c r="L83" s="42"/>
      <c r="M83" s="61">
        <v>0</v>
      </c>
      <c r="O83" s="61">
        <v>0</v>
      </c>
      <c r="Q83" s="61">
        <v>0</v>
      </c>
      <c r="S83" s="61">
        <v>0</v>
      </c>
      <c r="U83" s="61">
        <v>0</v>
      </c>
      <c r="V83" s="42"/>
      <c r="W83" s="61">
        <f>M83-C83</f>
        <v>0</v>
      </c>
      <c r="Y83" s="61">
        <f>O83-E83</f>
        <v>0</v>
      </c>
      <c r="AA83" s="61">
        <f>Q83-G83</f>
        <v>0</v>
      </c>
      <c r="AC83" s="61">
        <f>S83-I83</f>
        <v>0</v>
      </c>
      <c r="AE83" s="61">
        <f t="shared" si="5"/>
        <v>0</v>
      </c>
      <c r="AF83" s="42"/>
    </row>
    <row r="84" spans="1:32" ht="12" thickTop="1" x14ac:dyDescent="0.2">
      <c r="C84" s="56"/>
      <c r="E84" s="56"/>
      <c r="F84" s="56"/>
      <c r="G84" s="56"/>
      <c r="I84" s="56"/>
      <c r="K84" s="56"/>
      <c r="M84" s="56"/>
      <c r="O84" s="56"/>
      <c r="P84" s="56"/>
      <c r="Q84" s="56"/>
      <c r="S84" s="56"/>
      <c r="U84" s="56"/>
      <c r="W84" s="56"/>
      <c r="Y84" s="56"/>
      <c r="Z84" s="56"/>
      <c r="AA84" s="56"/>
      <c r="AC84" s="56"/>
      <c r="AE84" s="56"/>
    </row>
    <row r="85" spans="1:32" x14ac:dyDescent="0.2">
      <c r="B85" s="51" t="s">
        <v>51</v>
      </c>
      <c r="K85" s="39"/>
      <c r="AE85" s="42"/>
    </row>
    <row r="86" spans="1:32" x14ac:dyDescent="0.2">
      <c r="B86" s="53" t="s">
        <v>8</v>
      </c>
      <c r="K86" s="39"/>
      <c r="AE86" s="42"/>
    </row>
    <row r="87" spans="1:32" x14ac:dyDescent="0.2">
      <c r="A87" s="39">
        <v>1</v>
      </c>
      <c r="B87" s="54" t="s">
        <v>9</v>
      </c>
      <c r="C87" s="55">
        <f>C43</f>
        <v>75</v>
      </c>
      <c r="E87" s="55">
        <f t="shared" ref="E87" si="14">E43</f>
        <v>83</v>
      </c>
      <c r="G87" s="55">
        <f t="shared" ref="G87" si="15">G43</f>
        <v>77</v>
      </c>
      <c r="I87" s="55">
        <f t="shared" ref="I87" si="16">I43</f>
        <v>74</v>
      </c>
      <c r="K87" s="55">
        <f t="shared" ref="K87" si="17">K43</f>
        <v>309</v>
      </c>
      <c r="L87" s="42"/>
      <c r="M87" s="55">
        <f>M43</f>
        <v>72</v>
      </c>
      <c r="O87" s="55">
        <f t="shared" ref="O87:O93" si="18">O43</f>
        <v>80</v>
      </c>
      <c r="Q87" s="55">
        <f t="shared" ref="Q87:Q93" si="19">Q43</f>
        <v>73</v>
      </c>
      <c r="S87" s="55">
        <f t="shared" ref="S87:S93" si="20">S43</f>
        <v>71</v>
      </c>
      <c r="U87" s="55">
        <f t="shared" ref="U87:U93" si="21">U43</f>
        <v>296</v>
      </c>
      <c r="V87" s="42"/>
      <c r="W87" s="55">
        <f t="shared" ref="W87:W92" si="22">M87-C87</f>
        <v>-3</v>
      </c>
      <c r="Y87" s="55">
        <f t="shared" ref="Y87:Y92" si="23">O87-E87</f>
        <v>-3</v>
      </c>
      <c r="AA87" s="55">
        <f t="shared" ref="AA87:AA92" si="24">Q87-G87</f>
        <v>-4</v>
      </c>
      <c r="AC87" s="55">
        <f t="shared" ref="AC87:AC92" si="25">S87-I87</f>
        <v>-3</v>
      </c>
      <c r="AE87" s="42">
        <f t="shared" ref="AE87:AE93" si="26">U87-K87</f>
        <v>-13</v>
      </c>
      <c r="AF87" s="42"/>
    </row>
    <row r="88" spans="1:32" x14ac:dyDescent="0.2">
      <c r="A88" s="39">
        <v>2</v>
      </c>
      <c r="B88" s="54" t="s">
        <v>10</v>
      </c>
      <c r="C88" s="42">
        <f t="shared" ref="C88:K93" si="27">C44</f>
        <v>5</v>
      </c>
      <c r="E88" s="42">
        <f t="shared" si="27"/>
        <v>6</v>
      </c>
      <c r="G88" s="42">
        <f t="shared" si="27"/>
        <v>5</v>
      </c>
      <c r="I88" s="42">
        <f t="shared" si="27"/>
        <v>5</v>
      </c>
      <c r="K88" s="42">
        <f t="shared" si="27"/>
        <v>21</v>
      </c>
      <c r="L88" s="42"/>
      <c r="M88" s="42">
        <f t="shared" ref="M88:M93" si="28">M44</f>
        <v>5</v>
      </c>
      <c r="O88" s="42">
        <f t="shared" si="18"/>
        <v>6</v>
      </c>
      <c r="Q88" s="42">
        <f t="shared" si="19"/>
        <v>5</v>
      </c>
      <c r="S88" s="42">
        <f t="shared" si="20"/>
        <v>5</v>
      </c>
      <c r="U88" s="42">
        <f t="shared" si="21"/>
        <v>21</v>
      </c>
      <c r="V88" s="42"/>
      <c r="W88" s="42">
        <f t="shared" si="22"/>
        <v>0</v>
      </c>
      <c r="Y88" s="42">
        <f t="shared" si="23"/>
        <v>0</v>
      </c>
      <c r="AA88" s="42">
        <f t="shared" si="24"/>
        <v>0</v>
      </c>
      <c r="AC88" s="42">
        <f t="shared" si="25"/>
        <v>0</v>
      </c>
      <c r="AE88" s="42">
        <f t="shared" si="26"/>
        <v>0</v>
      </c>
      <c r="AF88" s="42"/>
    </row>
    <row r="89" spans="1:32" x14ac:dyDescent="0.2">
      <c r="A89" s="39">
        <v>3</v>
      </c>
      <c r="B89" s="54" t="s">
        <v>11</v>
      </c>
      <c r="C89" s="42">
        <f t="shared" si="27"/>
        <v>0</v>
      </c>
      <c r="E89" s="42">
        <f t="shared" si="27"/>
        <v>0</v>
      </c>
      <c r="G89" s="42">
        <f t="shared" si="27"/>
        <v>0</v>
      </c>
      <c r="I89" s="42">
        <f t="shared" si="27"/>
        <v>0</v>
      </c>
      <c r="K89" s="42">
        <f t="shared" si="27"/>
        <v>0</v>
      </c>
      <c r="L89" s="42"/>
      <c r="M89" s="42">
        <f t="shared" si="28"/>
        <v>0</v>
      </c>
      <c r="O89" s="42">
        <f t="shared" si="18"/>
        <v>0</v>
      </c>
      <c r="Q89" s="42">
        <f t="shared" si="19"/>
        <v>0</v>
      </c>
      <c r="S89" s="42">
        <f t="shared" si="20"/>
        <v>0</v>
      </c>
      <c r="U89" s="42">
        <f t="shared" si="21"/>
        <v>0</v>
      </c>
      <c r="V89" s="42"/>
      <c r="W89" s="42">
        <f t="shared" si="22"/>
        <v>0</v>
      </c>
      <c r="Y89" s="42">
        <f t="shared" si="23"/>
        <v>0</v>
      </c>
      <c r="AA89" s="42">
        <f t="shared" si="24"/>
        <v>0</v>
      </c>
      <c r="AC89" s="42">
        <f t="shared" si="25"/>
        <v>0</v>
      </c>
      <c r="AE89" s="42">
        <f t="shared" si="26"/>
        <v>0</v>
      </c>
      <c r="AF89" s="42"/>
    </row>
    <row r="90" spans="1:32" x14ac:dyDescent="0.2">
      <c r="A90" s="39">
        <v>4</v>
      </c>
      <c r="B90" s="54" t="s">
        <v>12</v>
      </c>
      <c r="C90" s="42">
        <f t="shared" si="27"/>
        <v>1</v>
      </c>
      <c r="E90" s="42">
        <f t="shared" si="27"/>
        <v>-2</v>
      </c>
      <c r="G90" s="42">
        <f t="shared" si="27"/>
        <v>0</v>
      </c>
      <c r="I90" s="42">
        <f t="shared" si="27"/>
        <v>1</v>
      </c>
      <c r="K90" s="42">
        <f t="shared" si="27"/>
        <v>0</v>
      </c>
      <c r="L90" s="42"/>
      <c r="M90" s="42">
        <f t="shared" si="28"/>
        <v>2</v>
      </c>
      <c r="O90" s="42">
        <f t="shared" si="18"/>
        <v>-3</v>
      </c>
      <c r="Q90" s="42">
        <f t="shared" si="19"/>
        <v>0</v>
      </c>
      <c r="S90" s="42">
        <f t="shared" si="20"/>
        <v>2</v>
      </c>
      <c r="U90" s="42">
        <f t="shared" si="21"/>
        <v>1</v>
      </c>
      <c r="V90" s="42"/>
      <c r="W90" s="42">
        <f t="shared" si="22"/>
        <v>1</v>
      </c>
      <c r="Y90" s="42">
        <f t="shared" si="23"/>
        <v>-1</v>
      </c>
      <c r="AA90" s="42">
        <f t="shared" si="24"/>
        <v>0</v>
      </c>
      <c r="AC90" s="42">
        <f t="shared" si="25"/>
        <v>1</v>
      </c>
      <c r="AE90" s="42">
        <f t="shared" si="26"/>
        <v>1</v>
      </c>
      <c r="AF90" s="42"/>
    </row>
    <row r="91" spans="1:32" x14ac:dyDescent="0.2">
      <c r="A91" s="39">
        <v>5</v>
      </c>
      <c r="B91" s="54" t="s">
        <v>13</v>
      </c>
      <c r="C91" s="42">
        <f t="shared" si="27"/>
        <v>0</v>
      </c>
      <c r="E91" s="42">
        <f t="shared" si="27"/>
        <v>0</v>
      </c>
      <c r="G91" s="42">
        <f t="shared" si="27"/>
        <v>0</v>
      </c>
      <c r="I91" s="42">
        <f t="shared" si="27"/>
        <v>0</v>
      </c>
      <c r="K91" s="42">
        <f t="shared" si="27"/>
        <v>0</v>
      </c>
      <c r="L91" s="42"/>
      <c r="M91" s="42">
        <f t="shared" si="28"/>
        <v>0</v>
      </c>
      <c r="O91" s="42">
        <f t="shared" si="18"/>
        <v>0</v>
      </c>
      <c r="Q91" s="42">
        <f t="shared" si="19"/>
        <v>0</v>
      </c>
      <c r="S91" s="42">
        <f t="shared" si="20"/>
        <v>0</v>
      </c>
      <c r="U91" s="42">
        <f t="shared" si="21"/>
        <v>0</v>
      </c>
      <c r="V91" s="42"/>
      <c r="W91" s="42">
        <f t="shared" si="22"/>
        <v>0</v>
      </c>
      <c r="Y91" s="42">
        <f t="shared" si="23"/>
        <v>0</v>
      </c>
      <c r="AA91" s="42">
        <f t="shared" si="24"/>
        <v>0</v>
      </c>
      <c r="AC91" s="42">
        <f t="shared" si="25"/>
        <v>0</v>
      </c>
      <c r="AE91" s="42">
        <f t="shared" si="26"/>
        <v>0</v>
      </c>
      <c r="AF91" s="42"/>
    </row>
    <row r="92" spans="1:32" x14ac:dyDescent="0.2">
      <c r="A92" s="39">
        <v>6</v>
      </c>
      <c r="B92" s="54" t="s">
        <v>14</v>
      </c>
      <c r="C92" s="42">
        <f t="shared" si="27"/>
        <v>-2</v>
      </c>
      <c r="E92" s="42">
        <f t="shared" si="27"/>
        <v>-2</v>
      </c>
      <c r="G92" s="42">
        <f t="shared" si="27"/>
        <v>-2</v>
      </c>
      <c r="I92" s="42">
        <f t="shared" si="27"/>
        <v>-2</v>
      </c>
      <c r="K92" s="42">
        <f t="shared" si="27"/>
        <v>-8</v>
      </c>
      <c r="L92" s="42"/>
      <c r="M92" s="42">
        <f t="shared" si="28"/>
        <v>0</v>
      </c>
      <c r="O92" s="42">
        <f t="shared" si="18"/>
        <v>0</v>
      </c>
      <c r="Q92" s="42">
        <f t="shared" si="19"/>
        <v>0</v>
      </c>
      <c r="S92" s="42">
        <f t="shared" si="20"/>
        <v>0</v>
      </c>
      <c r="U92" s="42">
        <f t="shared" si="21"/>
        <v>0</v>
      </c>
      <c r="V92" s="42"/>
      <c r="W92" s="42">
        <f t="shared" si="22"/>
        <v>2</v>
      </c>
      <c r="Y92" s="42">
        <f t="shared" si="23"/>
        <v>2</v>
      </c>
      <c r="AA92" s="42">
        <f t="shared" si="24"/>
        <v>2</v>
      </c>
      <c r="AC92" s="42">
        <f t="shared" si="25"/>
        <v>2</v>
      </c>
      <c r="AE92" s="42">
        <f t="shared" si="26"/>
        <v>8</v>
      </c>
      <c r="AF92" s="42"/>
    </row>
    <row r="93" spans="1:32" x14ac:dyDescent="0.2">
      <c r="A93" s="39">
        <v>7</v>
      </c>
      <c r="B93" s="57" t="s">
        <v>15</v>
      </c>
      <c r="C93" s="58">
        <f t="shared" si="27"/>
        <v>79</v>
      </c>
      <c r="E93" s="58">
        <f t="shared" si="27"/>
        <v>85</v>
      </c>
      <c r="G93" s="58">
        <f t="shared" si="27"/>
        <v>80</v>
      </c>
      <c r="I93" s="58">
        <f t="shared" si="27"/>
        <v>78</v>
      </c>
      <c r="K93" s="58">
        <f t="shared" si="27"/>
        <v>322</v>
      </c>
      <c r="L93" s="42"/>
      <c r="M93" s="58">
        <f t="shared" si="28"/>
        <v>79</v>
      </c>
      <c r="O93" s="58">
        <f t="shared" si="18"/>
        <v>83</v>
      </c>
      <c r="Q93" s="58">
        <f t="shared" si="19"/>
        <v>78</v>
      </c>
      <c r="S93" s="58">
        <f t="shared" si="20"/>
        <v>78</v>
      </c>
      <c r="U93" s="58">
        <f t="shared" si="21"/>
        <v>318</v>
      </c>
      <c r="V93" s="42"/>
      <c r="W93" s="58">
        <f>SUM(W87:W92)</f>
        <v>0</v>
      </c>
      <c r="Y93" s="58">
        <f>SUM(Y87:Y92)</f>
        <v>-2</v>
      </c>
      <c r="AA93" s="58">
        <f>SUM(AA87:AA92)</f>
        <v>-2</v>
      </c>
      <c r="AC93" s="58">
        <f>SUM(AC87:AC92)</f>
        <v>0</v>
      </c>
      <c r="AE93" s="58">
        <f t="shared" si="26"/>
        <v>-4</v>
      </c>
      <c r="AF93" s="42"/>
    </row>
    <row r="94" spans="1:32" x14ac:dyDescent="0.2">
      <c r="B94" s="53" t="s">
        <v>16</v>
      </c>
      <c r="C94" s="42"/>
      <c r="E94" s="42"/>
      <c r="G94" s="42"/>
      <c r="I94" s="42"/>
      <c r="L94" s="42"/>
      <c r="M94" s="42"/>
      <c r="O94" s="42"/>
      <c r="Q94" s="42"/>
      <c r="S94" s="42"/>
      <c r="U94" s="42"/>
      <c r="V94" s="42"/>
      <c r="W94" s="42"/>
      <c r="Y94" s="42"/>
      <c r="AA94" s="42"/>
      <c r="AC94" s="42"/>
      <c r="AE94" s="42"/>
      <c r="AF94" s="42"/>
    </row>
    <row r="95" spans="1:32" x14ac:dyDescent="0.2">
      <c r="B95" s="54" t="s">
        <v>17</v>
      </c>
      <c r="C95" s="42"/>
      <c r="E95" s="42"/>
      <c r="G95" s="42"/>
      <c r="I95" s="42"/>
      <c r="L95" s="42"/>
      <c r="M95" s="42"/>
      <c r="O95" s="42"/>
      <c r="Q95" s="42"/>
      <c r="S95" s="42"/>
      <c r="U95" s="42"/>
      <c r="V95" s="42"/>
      <c r="W95" s="42"/>
      <c r="Y95" s="42"/>
      <c r="AA95" s="42"/>
      <c r="AC95" s="42"/>
      <c r="AE95" s="42"/>
      <c r="AF95" s="42"/>
    </row>
    <row r="96" spans="1:32" x14ac:dyDescent="0.2">
      <c r="A96" s="39">
        <v>8</v>
      </c>
      <c r="B96" s="59" t="s">
        <v>18</v>
      </c>
      <c r="C96" s="42">
        <f t="shared" ref="C96:K105" si="29">C52</f>
        <v>0</v>
      </c>
      <c r="E96" s="42">
        <f t="shared" si="29"/>
        <v>0</v>
      </c>
      <c r="G96" s="42">
        <f t="shared" si="29"/>
        <v>0</v>
      </c>
      <c r="I96" s="42">
        <f t="shared" si="29"/>
        <v>0</v>
      </c>
      <c r="K96" s="42">
        <f t="shared" si="29"/>
        <v>0</v>
      </c>
      <c r="L96" s="42"/>
      <c r="M96" s="42">
        <f t="shared" ref="M96:M105" si="30">M52</f>
        <v>0</v>
      </c>
      <c r="O96" s="42">
        <f t="shared" ref="O96:O105" si="31">O52</f>
        <v>0</v>
      </c>
      <c r="Q96" s="42">
        <f t="shared" ref="Q96:Q105" si="32">Q52</f>
        <v>0</v>
      </c>
      <c r="S96" s="42">
        <f t="shared" ref="S96:S105" si="33">S52</f>
        <v>0</v>
      </c>
      <c r="U96" s="42">
        <f t="shared" ref="U96:U105" si="34">U52</f>
        <v>0</v>
      </c>
      <c r="V96" s="42"/>
      <c r="W96" s="42">
        <f t="shared" ref="W96:W103" si="35">M96-C96</f>
        <v>0</v>
      </c>
      <c r="Y96" s="42">
        <f t="shared" ref="Y96:Y103" si="36">O96-E96</f>
        <v>0</v>
      </c>
      <c r="AA96" s="42">
        <f t="shared" ref="AA96:AA103" si="37">Q96-G96</f>
        <v>0</v>
      </c>
      <c r="AC96" s="42">
        <f t="shared" ref="AC96:AC103" si="38">S96-I96</f>
        <v>0</v>
      </c>
      <c r="AE96" s="42">
        <f t="shared" ref="AE96:AE105" si="39">U96-K96</f>
        <v>0</v>
      </c>
      <c r="AF96" s="42"/>
    </row>
    <row r="97" spans="1:32" x14ac:dyDescent="0.2">
      <c r="A97" s="39">
        <v>9</v>
      </c>
      <c r="B97" s="59" t="s">
        <v>19</v>
      </c>
      <c r="C97" s="42">
        <f t="shared" si="29"/>
        <v>0</v>
      </c>
      <c r="E97" s="42">
        <f t="shared" si="29"/>
        <v>0</v>
      </c>
      <c r="G97" s="42">
        <f t="shared" si="29"/>
        <v>0</v>
      </c>
      <c r="I97" s="42">
        <f t="shared" si="29"/>
        <v>0</v>
      </c>
      <c r="K97" s="42">
        <f t="shared" si="29"/>
        <v>0</v>
      </c>
      <c r="L97" s="42"/>
      <c r="M97" s="42">
        <f t="shared" si="30"/>
        <v>0</v>
      </c>
      <c r="O97" s="42">
        <f t="shared" si="31"/>
        <v>0</v>
      </c>
      <c r="Q97" s="42">
        <f t="shared" si="32"/>
        <v>0</v>
      </c>
      <c r="S97" s="42">
        <f t="shared" si="33"/>
        <v>0</v>
      </c>
      <c r="U97" s="42">
        <f t="shared" si="34"/>
        <v>0</v>
      </c>
      <c r="V97" s="42"/>
      <c r="W97" s="42">
        <f t="shared" si="35"/>
        <v>0</v>
      </c>
      <c r="Y97" s="42">
        <f t="shared" si="36"/>
        <v>0</v>
      </c>
      <c r="AA97" s="42">
        <f t="shared" si="37"/>
        <v>0</v>
      </c>
      <c r="AC97" s="42">
        <f t="shared" si="38"/>
        <v>0</v>
      </c>
      <c r="AE97" s="42">
        <f t="shared" si="39"/>
        <v>0</v>
      </c>
      <c r="AF97" s="42"/>
    </row>
    <row r="98" spans="1:32" x14ac:dyDescent="0.2">
      <c r="A98" s="39">
        <v>10</v>
      </c>
      <c r="B98" s="59" t="s">
        <v>20</v>
      </c>
      <c r="C98" s="42">
        <f t="shared" si="29"/>
        <v>0</v>
      </c>
      <c r="E98" s="42">
        <f t="shared" si="29"/>
        <v>0</v>
      </c>
      <c r="G98" s="42">
        <f t="shared" si="29"/>
        <v>0</v>
      </c>
      <c r="I98" s="42">
        <f t="shared" si="29"/>
        <v>0</v>
      </c>
      <c r="K98" s="42">
        <f t="shared" si="29"/>
        <v>0</v>
      </c>
      <c r="L98" s="42"/>
      <c r="M98" s="42">
        <f t="shared" si="30"/>
        <v>0</v>
      </c>
      <c r="O98" s="42">
        <f t="shared" si="31"/>
        <v>0</v>
      </c>
      <c r="Q98" s="42">
        <f t="shared" si="32"/>
        <v>0</v>
      </c>
      <c r="S98" s="42">
        <f t="shared" si="33"/>
        <v>0</v>
      </c>
      <c r="U98" s="42">
        <f t="shared" si="34"/>
        <v>0</v>
      </c>
      <c r="V98" s="42"/>
      <c r="W98" s="42">
        <f t="shared" si="35"/>
        <v>0</v>
      </c>
      <c r="Y98" s="42">
        <f t="shared" si="36"/>
        <v>0</v>
      </c>
      <c r="AA98" s="42">
        <f t="shared" si="37"/>
        <v>0</v>
      </c>
      <c r="AC98" s="42">
        <f t="shared" si="38"/>
        <v>0</v>
      </c>
      <c r="AE98" s="42">
        <f t="shared" si="39"/>
        <v>0</v>
      </c>
      <c r="AF98" s="42"/>
    </row>
    <row r="99" spans="1:32" x14ac:dyDescent="0.2">
      <c r="A99" s="39">
        <v>11</v>
      </c>
      <c r="B99" s="60" t="s">
        <v>21</v>
      </c>
      <c r="C99" s="42">
        <f t="shared" si="29"/>
        <v>0</v>
      </c>
      <c r="E99" s="42">
        <f t="shared" si="29"/>
        <v>0</v>
      </c>
      <c r="G99" s="42">
        <f t="shared" si="29"/>
        <v>0</v>
      </c>
      <c r="I99" s="42">
        <f t="shared" si="29"/>
        <v>0</v>
      </c>
      <c r="K99" s="42">
        <f t="shared" si="29"/>
        <v>0</v>
      </c>
      <c r="L99" s="42"/>
      <c r="M99" s="42">
        <f t="shared" si="30"/>
        <v>0</v>
      </c>
      <c r="O99" s="42">
        <f t="shared" si="31"/>
        <v>0</v>
      </c>
      <c r="Q99" s="42">
        <f t="shared" si="32"/>
        <v>0</v>
      </c>
      <c r="S99" s="42">
        <f t="shared" si="33"/>
        <v>0</v>
      </c>
      <c r="U99" s="42">
        <f t="shared" si="34"/>
        <v>0</v>
      </c>
      <c r="V99" s="42"/>
      <c r="W99" s="42">
        <f t="shared" si="35"/>
        <v>0</v>
      </c>
      <c r="Y99" s="42">
        <f t="shared" si="36"/>
        <v>0</v>
      </c>
      <c r="AA99" s="42">
        <f t="shared" si="37"/>
        <v>0</v>
      </c>
      <c r="AC99" s="42">
        <f t="shared" si="38"/>
        <v>0</v>
      </c>
      <c r="AE99" s="42">
        <f t="shared" si="39"/>
        <v>0</v>
      </c>
      <c r="AF99" s="42"/>
    </row>
    <row r="100" spans="1:32" x14ac:dyDescent="0.2">
      <c r="A100" s="39">
        <v>12</v>
      </c>
      <c r="B100" s="60" t="s">
        <v>22</v>
      </c>
      <c r="C100" s="42">
        <f t="shared" si="29"/>
        <v>0</v>
      </c>
      <c r="E100" s="42">
        <f t="shared" si="29"/>
        <v>0</v>
      </c>
      <c r="G100" s="42">
        <f t="shared" si="29"/>
        <v>0</v>
      </c>
      <c r="I100" s="42">
        <f t="shared" si="29"/>
        <v>0</v>
      </c>
      <c r="K100" s="42">
        <f t="shared" si="29"/>
        <v>0</v>
      </c>
      <c r="L100" s="42"/>
      <c r="M100" s="42">
        <f t="shared" si="30"/>
        <v>0</v>
      </c>
      <c r="O100" s="42">
        <f t="shared" si="31"/>
        <v>0</v>
      </c>
      <c r="Q100" s="42">
        <f t="shared" si="32"/>
        <v>0</v>
      </c>
      <c r="S100" s="42">
        <f t="shared" si="33"/>
        <v>0</v>
      </c>
      <c r="U100" s="42">
        <f t="shared" si="34"/>
        <v>0</v>
      </c>
      <c r="V100" s="42"/>
      <c r="W100" s="42">
        <f t="shared" si="35"/>
        <v>0</v>
      </c>
      <c r="Y100" s="42">
        <f t="shared" si="36"/>
        <v>0</v>
      </c>
      <c r="AA100" s="42">
        <f t="shared" si="37"/>
        <v>0</v>
      </c>
      <c r="AC100" s="42">
        <f t="shared" si="38"/>
        <v>0</v>
      </c>
      <c r="AE100" s="42">
        <f t="shared" si="39"/>
        <v>0</v>
      </c>
      <c r="AF100" s="42"/>
    </row>
    <row r="101" spans="1:32" x14ac:dyDescent="0.2">
      <c r="A101" s="39">
        <v>13</v>
      </c>
      <c r="B101" s="60" t="s">
        <v>23</v>
      </c>
      <c r="C101" s="42">
        <f t="shared" si="29"/>
        <v>0</v>
      </c>
      <c r="E101" s="42">
        <f t="shared" si="29"/>
        <v>0</v>
      </c>
      <c r="G101" s="42">
        <f t="shared" si="29"/>
        <v>0</v>
      </c>
      <c r="I101" s="42">
        <f t="shared" si="29"/>
        <v>0</v>
      </c>
      <c r="K101" s="42">
        <f t="shared" si="29"/>
        <v>0</v>
      </c>
      <c r="L101" s="42"/>
      <c r="M101" s="42">
        <f t="shared" si="30"/>
        <v>0</v>
      </c>
      <c r="O101" s="42">
        <f t="shared" si="31"/>
        <v>0</v>
      </c>
      <c r="Q101" s="42">
        <f t="shared" si="32"/>
        <v>0</v>
      </c>
      <c r="S101" s="42">
        <f t="shared" si="33"/>
        <v>0</v>
      </c>
      <c r="U101" s="42">
        <f t="shared" si="34"/>
        <v>0</v>
      </c>
      <c r="V101" s="42"/>
      <c r="W101" s="42">
        <f t="shared" si="35"/>
        <v>0</v>
      </c>
      <c r="Y101" s="42">
        <f t="shared" si="36"/>
        <v>0</v>
      </c>
      <c r="AA101" s="42">
        <f t="shared" si="37"/>
        <v>0</v>
      </c>
      <c r="AC101" s="42">
        <f t="shared" si="38"/>
        <v>0</v>
      </c>
      <c r="AE101" s="42">
        <f t="shared" si="39"/>
        <v>0</v>
      </c>
      <c r="AF101" s="42"/>
    </row>
    <row r="102" spans="1:32" x14ac:dyDescent="0.2">
      <c r="A102" s="39">
        <v>14</v>
      </c>
      <c r="B102" s="54" t="s">
        <v>24</v>
      </c>
      <c r="C102" s="42">
        <f t="shared" si="29"/>
        <v>0</v>
      </c>
      <c r="E102" s="42">
        <f t="shared" si="29"/>
        <v>0</v>
      </c>
      <c r="G102" s="42">
        <f t="shared" si="29"/>
        <v>0</v>
      </c>
      <c r="I102" s="42">
        <f t="shared" si="29"/>
        <v>0</v>
      </c>
      <c r="K102" s="42">
        <f t="shared" si="29"/>
        <v>0</v>
      </c>
      <c r="L102" s="42"/>
      <c r="M102" s="42">
        <f t="shared" si="30"/>
        <v>0</v>
      </c>
      <c r="O102" s="42">
        <f t="shared" si="31"/>
        <v>0</v>
      </c>
      <c r="Q102" s="42">
        <f t="shared" si="32"/>
        <v>0</v>
      </c>
      <c r="S102" s="42">
        <f t="shared" si="33"/>
        <v>0</v>
      </c>
      <c r="U102" s="42">
        <f t="shared" si="34"/>
        <v>0</v>
      </c>
      <c r="V102" s="42"/>
      <c r="W102" s="42">
        <f t="shared" si="35"/>
        <v>0</v>
      </c>
      <c r="Y102" s="42">
        <f t="shared" si="36"/>
        <v>0</v>
      </c>
      <c r="AA102" s="42">
        <f t="shared" si="37"/>
        <v>0</v>
      </c>
      <c r="AC102" s="42">
        <f t="shared" si="38"/>
        <v>0</v>
      </c>
      <c r="AE102" s="42">
        <f t="shared" si="39"/>
        <v>0</v>
      </c>
      <c r="AF102" s="42"/>
    </row>
    <row r="103" spans="1:32" x14ac:dyDescent="0.2">
      <c r="A103" s="39">
        <v>15</v>
      </c>
      <c r="B103" s="54" t="s">
        <v>25</v>
      </c>
      <c r="C103" s="42">
        <f t="shared" si="29"/>
        <v>0</v>
      </c>
      <c r="E103" s="42">
        <f t="shared" si="29"/>
        <v>0</v>
      </c>
      <c r="G103" s="42">
        <f t="shared" si="29"/>
        <v>0</v>
      </c>
      <c r="I103" s="42">
        <f t="shared" si="29"/>
        <v>0</v>
      </c>
      <c r="K103" s="42">
        <f t="shared" si="29"/>
        <v>0</v>
      </c>
      <c r="L103" s="42"/>
      <c r="M103" s="42">
        <f t="shared" si="30"/>
        <v>0</v>
      </c>
      <c r="O103" s="42">
        <f t="shared" si="31"/>
        <v>0</v>
      </c>
      <c r="Q103" s="42">
        <f t="shared" si="32"/>
        <v>0</v>
      </c>
      <c r="S103" s="42">
        <f t="shared" si="33"/>
        <v>0</v>
      </c>
      <c r="U103" s="42">
        <f t="shared" si="34"/>
        <v>0</v>
      </c>
      <c r="V103" s="42"/>
      <c r="W103" s="42">
        <f t="shared" si="35"/>
        <v>0</v>
      </c>
      <c r="Y103" s="42">
        <f t="shared" si="36"/>
        <v>0</v>
      </c>
      <c r="AA103" s="42">
        <f t="shared" si="37"/>
        <v>0</v>
      </c>
      <c r="AC103" s="42">
        <f t="shared" si="38"/>
        <v>0</v>
      </c>
      <c r="AE103" s="42">
        <f t="shared" si="39"/>
        <v>0</v>
      </c>
      <c r="AF103" s="42"/>
    </row>
    <row r="104" spans="1:32" x14ac:dyDescent="0.2">
      <c r="A104" s="39">
        <v>16</v>
      </c>
      <c r="B104" s="57" t="s">
        <v>26</v>
      </c>
      <c r="C104" s="58">
        <f t="shared" si="29"/>
        <v>71</v>
      </c>
      <c r="E104" s="58">
        <f t="shared" si="29"/>
        <v>74</v>
      </c>
      <c r="G104" s="58">
        <f t="shared" si="29"/>
        <v>68</v>
      </c>
      <c r="I104" s="58">
        <f t="shared" si="29"/>
        <v>72</v>
      </c>
      <c r="K104" s="58">
        <f t="shared" si="29"/>
        <v>285</v>
      </c>
      <c r="L104" s="42"/>
      <c r="M104" s="58">
        <f t="shared" si="30"/>
        <v>71</v>
      </c>
      <c r="O104" s="58">
        <f t="shared" si="31"/>
        <v>72</v>
      </c>
      <c r="Q104" s="58">
        <f t="shared" si="32"/>
        <v>68</v>
      </c>
      <c r="S104" s="58">
        <f t="shared" si="33"/>
        <v>70</v>
      </c>
      <c r="U104" s="58">
        <f t="shared" si="34"/>
        <v>281</v>
      </c>
      <c r="V104" s="42"/>
      <c r="W104" s="58">
        <f>SUM(W96:W103)</f>
        <v>0</v>
      </c>
      <c r="Y104" s="58">
        <f>SUM(Y96:Y103)</f>
        <v>0</v>
      </c>
      <c r="AA104" s="58">
        <f>SUM(AA96:AA103)</f>
        <v>0</v>
      </c>
      <c r="AC104" s="58">
        <f>SUM(AC96:AC103)</f>
        <v>0</v>
      </c>
      <c r="AE104" s="58">
        <f t="shared" si="39"/>
        <v>-4</v>
      </c>
      <c r="AF104" s="42"/>
    </row>
    <row r="105" spans="1:32" ht="12" thickBot="1" x14ac:dyDescent="0.25">
      <c r="A105" s="39">
        <v>17</v>
      </c>
      <c r="B105" s="39" t="s">
        <v>42</v>
      </c>
      <c r="C105" s="61">
        <f t="shared" si="29"/>
        <v>8</v>
      </c>
      <c r="E105" s="61">
        <f t="shared" si="29"/>
        <v>11</v>
      </c>
      <c r="G105" s="61">
        <f t="shared" si="29"/>
        <v>12</v>
      </c>
      <c r="I105" s="61">
        <f t="shared" si="29"/>
        <v>6</v>
      </c>
      <c r="K105" s="61">
        <f t="shared" si="29"/>
        <v>37</v>
      </c>
      <c r="L105" s="42"/>
      <c r="M105" s="61">
        <f t="shared" si="30"/>
        <v>8</v>
      </c>
      <c r="O105" s="61">
        <f t="shared" si="31"/>
        <v>11</v>
      </c>
      <c r="Q105" s="61">
        <f t="shared" si="32"/>
        <v>10</v>
      </c>
      <c r="S105" s="61">
        <f t="shared" si="33"/>
        <v>8</v>
      </c>
      <c r="U105" s="61">
        <f t="shared" si="34"/>
        <v>37</v>
      </c>
      <c r="V105" s="42"/>
      <c r="W105" s="61">
        <f>M105-C105</f>
        <v>0</v>
      </c>
      <c r="Y105" s="61">
        <f>O105-E105</f>
        <v>0</v>
      </c>
      <c r="AA105" s="61">
        <f>Q105-G105</f>
        <v>-2</v>
      </c>
      <c r="AC105" s="61">
        <f>S105-I105</f>
        <v>2</v>
      </c>
      <c r="AE105" s="61">
        <f t="shared" si="39"/>
        <v>0</v>
      </c>
      <c r="AF105" s="42"/>
    </row>
    <row r="106" spans="1:32" ht="12" thickTop="1" x14ac:dyDescent="0.2">
      <c r="C106" s="56"/>
      <c r="E106" s="56"/>
      <c r="F106" s="56"/>
      <c r="G106" s="56"/>
      <c r="I106" s="56"/>
      <c r="K106" s="56"/>
      <c r="M106" s="56"/>
      <c r="O106" s="56"/>
      <c r="P106" s="56"/>
      <c r="Q106" s="56"/>
      <c r="S106" s="56"/>
      <c r="U106" s="56"/>
      <c r="W106" s="56"/>
      <c r="Y106" s="56"/>
      <c r="Z106" s="56"/>
      <c r="AA106" s="56"/>
      <c r="AC106" s="56"/>
      <c r="AE106" s="56"/>
    </row>
    <row r="107" spans="1:32" x14ac:dyDescent="0.2">
      <c r="C107" s="56"/>
      <c r="E107" s="56"/>
      <c r="G107" s="56"/>
      <c r="I107" s="56"/>
      <c r="K107" s="56"/>
      <c r="M107" s="56"/>
      <c r="O107" s="56"/>
      <c r="Q107" s="56"/>
      <c r="S107" s="56"/>
      <c r="U107" s="56"/>
      <c r="W107" s="56"/>
      <c r="Y107" s="56"/>
      <c r="AA107" s="56"/>
      <c r="AC107" s="56"/>
      <c r="AE107" s="56"/>
    </row>
    <row r="109" spans="1:32" x14ac:dyDescent="0.2">
      <c r="B109" s="51" t="s">
        <v>65</v>
      </c>
    </row>
    <row r="110" spans="1:32" x14ac:dyDescent="0.2">
      <c r="B110" s="62" t="s">
        <v>66</v>
      </c>
      <c r="C110" s="55">
        <v>0</v>
      </c>
      <c r="E110" s="55">
        <v>1</v>
      </c>
      <c r="G110" s="55">
        <v>3</v>
      </c>
      <c r="I110" s="55">
        <v>-1</v>
      </c>
      <c r="K110" s="55">
        <v>3</v>
      </c>
      <c r="L110" s="42"/>
      <c r="M110" s="55">
        <v>0</v>
      </c>
      <c r="O110" s="55">
        <v>1</v>
      </c>
      <c r="Q110" s="55">
        <v>3</v>
      </c>
      <c r="S110" s="55">
        <v>-1</v>
      </c>
      <c r="U110" s="55">
        <v>3</v>
      </c>
      <c r="V110" s="42"/>
      <c r="W110" s="55">
        <f t="shared" ref="W110:W123" si="40">M110-C110</f>
        <v>0</v>
      </c>
      <c r="Y110" s="55">
        <f t="shared" ref="Y110:Y123" si="41">O110-E110</f>
        <v>0</v>
      </c>
      <c r="AA110" s="55">
        <f t="shared" ref="AA110:AA123" si="42">Q110-G110</f>
        <v>0</v>
      </c>
      <c r="AC110" s="55">
        <f t="shared" ref="AC110:AC123" si="43">S110-I110</f>
        <v>0</v>
      </c>
      <c r="AE110" s="55">
        <f t="shared" ref="AE110:AE123" si="44">U110-K110</f>
        <v>0</v>
      </c>
      <c r="AF110" s="42"/>
    </row>
    <row r="111" spans="1:32" x14ac:dyDescent="0.2">
      <c r="B111" s="62" t="s">
        <v>67</v>
      </c>
      <c r="C111" s="42">
        <v>0</v>
      </c>
      <c r="E111" s="42">
        <v>2</v>
      </c>
      <c r="G111" s="42">
        <v>3</v>
      </c>
      <c r="I111" s="42">
        <v>-1</v>
      </c>
      <c r="K111" s="42">
        <v>4</v>
      </c>
      <c r="L111" s="42"/>
      <c r="M111" s="42">
        <v>0</v>
      </c>
      <c r="O111" s="42">
        <v>2</v>
      </c>
      <c r="Q111" s="42">
        <v>3</v>
      </c>
      <c r="S111" s="42">
        <v>-1</v>
      </c>
      <c r="U111" s="42">
        <v>4</v>
      </c>
      <c r="V111" s="42"/>
      <c r="W111" s="42">
        <f t="shared" si="40"/>
        <v>0</v>
      </c>
      <c r="Y111" s="42">
        <f t="shared" si="41"/>
        <v>0</v>
      </c>
      <c r="AA111" s="42">
        <f t="shared" si="42"/>
        <v>0</v>
      </c>
      <c r="AC111" s="42">
        <f t="shared" si="43"/>
        <v>0</v>
      </c>
      <c r="AE111" s="42">
        <f t="shared" si="44"/>
        <v>0</v>
      </c>
      <c r="AF111" s="42"/>
    </row>
    <row r="112" spans="1:32" x14ac:dyDescent="0.2">
      <c r="B112" s="62" t="s">
        <v>68</v>
      </c>
      <c r="C112" s="42">
        <v>0</v>
      </c>
      <c r="E112" s="42">
        <v>0</v>
      </c>
      <c r="G112" s="42">
        <v>0</v>
      </c>
      <c r="I112" s="42">
        <v>0</v>
      </c>
      <c r="K112" s="42">
        <v>0</v>
      </c>
      <c r="L112" s="42"/>
      <c r="M112" s="42">
        <v>0</v>
      </c>
      <c r="O112" s="42">
        <v>0</v>
      </c>
      <c r="Q112" s="42">
        <v>0</v>
      </c>
      <c r="S112" s="42">
        <v>0</v>
      </c>
      <c r="U112" s="42">
        <v>0</v>
      </c>
      <c r="V112" s="42"/>
      <c r="W112" s="42">
        <f t="shared" si="40"/>
        <v>0</v>
      </c>
      <c r="Y112" s="42">
        <f t="shared" si="41"/>
        <v>0</v>
      </c>
      <c r="AA112" s="42">
        <f t="shared" si="42"/>
        <v>0</v>
      </c>
      <c r="AC112" s="42">
        <f t="shared" si="43"/>
        <v>0</v>
      </c>
      <c r="AE112" s="42">
        <f t="shared" si="44"/>
        <v>0</v>
      </c>
      <c r="AF112" s="42"/>
    </row>
    <row r="113" spans="1:32" x14ac:dyDescent="0.2">
      <c r="B113" s="62" t="s">
        <v>69</v>
      </c>
      <c r="C113" s="42">
        <v>0</v>
      </c>
      <c r="E113" s="42">
        <v>0</v>
      </c>
      <c r="G113" s="42">
        <v>0</v>
      </c>
      <c r="I113" s="42">
        <v>0</v>
      </c>
      <c r="K113" s="42">
        <v>0</v>
      </c>
      <c r="L113" s="42"/>
      <c r="M113" s="42">
        <v>0</v>
      </c>
      <c r="O113" s="42">
        <v>0</v>
      </c>
      <c r="Q113" s="42">
        <v>0</v>
      </c>
      <c r="S113" s="42">
        <v>0</v>
      </c>
      <c r="U113" s="42">
        <v>0</v>
      </c>
      <c r="V113" s="42"/>
      <c r="W113" s="42">
        <f t="shared" si="40"/>
        <v>0</v>
      </c>
      <c r="Y113" s="42">
        <f t="shared" si="41"/>
        <v>0</v>
      </c>
      <c r="AA113" s="42">
        <f t="shared" si="42"/>
        <v>0</v>
      </c>
      <c r="AC113" s="42">
        <f t="shared" si="43"/>
        <v>0</v>
      </c>
      <c r="AE113" s="42">
        <f t="shared" si="44"/>
        <v>0</v>
      </c>
      <c r="AF113" s="42"/>
    </row>
    <row r="114" spans="1:32" x14ac:dyDescent="0.2">
      <c r="B114" s="62" t="s">
        <v>70</v>
      </c>
      <c r="C114" s="42">
        <v>0</v>
      </c>
      <c r="E114" s="42">
        <v>0</v>
      </c>
      <c r="G114" s="42">
        <v>0</v>
      </c>
      <c r="I114" s="42">
        <v>0</v>
      </c>
      <c r="K114" s="42">
        <v>0</v>
      </c>
      <c r="L114" s="42"/>
      <c r="M114" s="42">
        <v>0</v>
      </c>
      <c r="O114" s="42">
        <v>0</v>
      </c>
      <c r="Q114" s="42">
        <v>0</v>
      </c>
      <c r="S114" s="42">
        <v>0</v>
      </c>
      <c r="U114" s="42">
        <v>0</v>
      </c>
      <c r="V114" s="42"/>
      <c r="W114" s="42">
        <f t="shared" si="40"/>
        <v>0</v>
      </c>
      <c r="Y114" s="42">
        <f t="shared" si="41"/>
        <v>0</v>
      </c>
      <c r="AA114" s="42">
        <f t="shared" si="42"/>
        <v>0</v>
      </c>
      <c r="AC114" s="42">
        <f t="shared" si="43"/>
        <v>0</v>
      </c>
      <c r="AE114" s="42">
        <f t="shared" si="44"/>
        <v>0</v>
      </c>
      <c r="AF114" s="42"/>
    </row>
    <row r="115" spans="1:32" x14ac:dyDescent="0.2">
      <c r="B115" s="62" t="s">
        <v>71</v>
      </c>
      <c r="C115" s="42">
        <v>0</v>
      </c>
      <c r="E115" s="42">
        <v>0</v>
      </c>
      <c r="G115" s="42">
        <v>0</v>
      </c>
      <c r="I115" s="42">
        <v>0</v>
      </c>
      <c r="K115" s="42">
        <v>0</v>
      </c>
      <c r="L115" s="42"/>
      <c r="M115" s="42">
        <v>0</v>
      </c>
      <c r="O115" s="42">
        <v>0</v>
      </c>
      <c r="Q115" s="42">
        <v>0</v>
      </c>
      <c r="S115" s="42">
        <v>0</v>
      </c>
      <c r="U115" s="42">
        <v>0</v>
      </c>
      <c r="V115" s="42"/>
      <c r="W115" s="42">
        <f t="shared" si="40"/>
        <v>0</v>
      </c>
      <c r="Y115" s="42">
        <f t="shared" si="41"/>
        <v>0</v>
      </c>
      <c r="AA115" s="42">
        <f t="shared" si="42"/>
        <v>0</v>
      </c>
      <c r="AC115" s="42">
        <f t="shared" si="43"/>
        <v>0</v>
      </c>
      <c r="AE115" s="42">
        <f t="shared" si="44"/>
        <v>0</v>
      </c>
      <c r="AF115" s="42"/>
    </row>
    <row r="116" spans="1:32" x14ac:dyDescent="0.2">
      <c r="B116" s="62" t="s">
        <v>72</v>
      </c>
      <c r="C116" s="42">
        <v>0</v>
      </c>
      <c r="E116" s="42">
        <v>0</v>
      </c>
      <c r="G116" s="42">
        <v>0</v>
      </c>
      <c r="I116" s="42">
        <v>0</v>
      </c>
      <c r="K116" s="42">
        <v>0</v>
      </c>
      <c r="L116" s="42"/>
      <c r="M116" s="42">
        <v>0</v>
      </c>
      <c r="O116" s="42">
        <v>0</v>
      </c>
      <c r="Q116" s="42">
        <v>0</v>
      </c>
      <c r="S116" s="42">
        <v>0</v>
      </c>
      <c r="U116" s="42">
        <v>0</v>
      </c>
      <c r="V116" s="42"/>
      <c r="W116" s="42">
        <f t="shared" si="40"/>
        <v>0</v>
      </c>
      <c r="Y116" s="42">
        <f t="shared" si="41"/>
        <v>0</v>
      </c>
      <c r="AA116" s="42">
        <f t="shared" si="42"/>
        <v>0</v>
      </c>
      <c r="AC116" s="42">
        <f t="shared" si="43"/>
        <v>0</v>
      </c>
      <c r="AE116" s="42">
        <f t="shared" si="44"/>
        <v>0</v>
      </c>
      <c r="AF116" s="42"/>
    </row>
    <row r="117" spans="1:32" x14ac:dyDescent="0.2">
      <c r="B117" s="62" t="s">
        <v>73</v>
      </c>
      <c r="C117" s="42">
        <v>0</v>
      </c>
      <c r="E117" s="42">
        <v>0</v>
      </c>
      <c r="G117" s="42">
        <v>0</v>
      </c>
      <c r="I117" s="42">
        <v>0</v>
      </c>
      <c r="K117" s="42">
        <v>0</v>
      </c>
      <c r="L117" s="42"/>
      <c r="M117" s="42">
        <v>0</v>
      </c>
      <c r="O117" s="42">
        <v>0</v>
      </c>
      <c r="Q117" s="42">
        <v>0</v>
      </c>
      <c r="S117" s="42">
        <v>0</v>
      </c>
      <c r="U117" s="42">
        <v>0</v>
      </c>
      <c r="V117" s="42"/>
      <c r="W117" s="42">
        <f t="shared" si="40"/>
        <v>0</v>
      </c>
      <c r="Y117" s="42">
        <f t="shared" si="41"/>
        <v>0</v>
      </c>
      <c r="AA117" s="42">
        <f t="shared" si="42"/>
        <v>0</v>
      </c>
      <c r="AC117" s="42">
        <f t="shared" si="43"/>
        <v>0</v>
      </c>
      <c r="AE117" s="42">
        <f t="shared" si="44"/>
        <v>0</v>
      </c>
      <c r="AF117" s="42"/>
    </row>
    <row r="118" spans="1:32" x14ac:dyDescent="0.2">
      <c r="B118" s="62" t="s">
        <v>74</v>
      </c>
      <c r="C118" s="42">
        <v>7</v>
      </c>
      <c r="E118" s="42">
        <v>8</v>
      </c>
      <c r="G118" s="42">
        <v>7</v>
      </c>
      <c r="I118" s="42">
        <v>8</v>
      </c>
      <c r="K118" s="42">
        <v>30</v>
      </c>
      <c r="L118" s="42"/>
      <c r="M118" s="42">
        <v>7</v>
      </c>
      <c r="O118" s="42">
        <v>8</v>
      </c>
      <c r="Q118" s="42">
        <v>7</v>
      </c>
      <c r="S118" s="42">
        <v>8</v>
      </c>
      <c r="U118" s="42">
        <v>30</v>
      </c>
      <c r="V118" s="42"/>
      <c r="W118" s="42">
        <f t="shared" si="40"/>
        <v>0</v>
      </c>
      <c r="Y118" s="42">
        <f t="shared" si="41"/>
        <v>0</v>
      </c>
      <c r="AA118" s="42">
        <f t="shared" si="42"/>
        <v>0</v>
      </c>
      <c r="AC118" s="42">
        <f t="shared" si="43"/>
        <v>0</v>
      </c>
      <c r="AE118" s="42">
        <f t="shared" si="44"/>
        <v>0</v>
      </c>
      <c r="AF118" s="42"/>
    </row>
    <row r="119" spans="1:32" x14ac:dyDescent="0.2">
      <c r="B119" s="62" t="s">
        <v>75</v>
      </c>
      <c r="C119" s="42">
        <v>7</v>
      </c>
      <c r="E119" s="42">
        <v>8</v>
      </c>
      <c r="G119" s="42">
        <v>8</v>
      </c>
      <c r="I119" s="42">
        <v>7</v>
      </c>
      <c r="K119" s="42">
        <v>30</v>
      </c>
      <c r="L119" s="42"/>
      <c r="M119" s="42">
        <v>7</v>
      </c>
      <c r="O119" s="42">
        <v>8</v>
      </c>
      <c r="Q119" s="42">
        <v>8</v>
      </c>
      <c r="S119" s="42">
        <v>7</v>
      </c>
      <c r="U119" s="42">
        <v>30</v>
      </c>
      <c r="V119" s="42"/>
      <c r="W119" s="42">
        <f t="shared" si="40"/>
        <v>0</v>
      </c>
      <c r="Y119" s="42">
        <f t="shared" si="41"/>
        <v>0</v>
      </c>
      <c r="AA119" s="42">
        <f t="shared" si="42"/>
        <v>0</v>
      </c>
      <c r="AC119" s="42">
        <f t="shared" si="43"/>
        <v>0</v>
      </c>
      <c r="AE119" s="42">
        <f t="shared" si="44"/>
        <v>0</v>
      </c>
      <c r="AF119" s="42"/>
    </row>
    <row r="120" spans="1:32" x14ac:dyDescent="0.2">
      <c r="B120" s="62" t="s">
        <v>25</v>
      </c>
      <c r="C120" s="42">
        <v>0</v>
      </c>
      <c r="E120" s="42">
        <v>0</v>
      </c>
      <c r="G120" s="42">
        <v>-1</v>
      </c>
      <c r="I120" s="42">
        <v>0</v>
      </c>
      <c r="K120" s="42">
        <v>-1</v>
      </c>
      <c r="L120" s="42"/>
      <c r="M120" s="42">
        <v>0</v>
      </c>
      <c r="O120" s="42">
        <v>0</v>
      </c>
      <c r="Q120" s="42">
        <v>-1</v>
      </c>
      <c r="S120" s="42">
        <v>0</v>
      </c>
      <c r="U120" s="42">
        <v>-1</v>
      </c>
      <c r="V120" s="42"/>
      <c r="W120" s="42">
        <f t="shared" si="40"/>
        <v>0</v>
      </c>
      <c r="Y120" s="42">
        <f t="shared" si="41"/>
        <v>0</v>
      </c>
      <c r="AA120" s="42">
        <f t="shared" si="42"/>
        <v>0</v>
      </c>
      <c r="AC120" s="42">
        <f t="shared" si="43"/>
        <v>0</v>
      </c>
      <c r="AE120" s="42">
        <f t="shared" si="44"/>
        <v>0</v>
      </c>
      <c r="AF120" s="42"/>
    </row>
    <row r="121" spans="1:32" x14ac:dyDescent="0.2">
      <c r="B121" s="62" t="s">
        <v>76</v>
      </c>
      <c r="C121" s="42">
        <v>0</v>
      </c>
      <c r="E121" s="42">
        <v>0</v>
      </c>
      <c r="G121" s="42">
        <v>0</v>
      </c>
      <c r="I121" s="42">
        <v>0</v>
      </c>
      <c r="K121" s="42">
        <v>0</v>
      </c>
      <c r="L121" s="42"/>
      <c r="M121" s="42">
        <v>0</v>
      </c>
      <c r="O121" s="42">
        <v>0</v>
      </c>
      <c r="Q121" s="42">
        <v>0</v>
      </c>
      <c r="S121" s="42">
        <v>0</v>
      </c>
      <c r="U121" s="42">
        <v>0</v>
      </c>
      <c r="V121" s="42"/>
      <c r="W121" s="42">
        <f t="shared" si="40"/>
        <v>0</v>
      </c>
      <c r="Y121" s="42">
        <f t="shared" si="41"/>
        <v>0</v>
      </c>
      <c r="AA121" s="42">
        <f t="shared" si="42"/>
        <v>0</v>
      </c>
      <c r="AC121" s="42">
        <f t="shared" si="43"/>
        <v>0</v>
      </c>
      <c r="AE121" s="42">
        <f t="shared" si="44"/>
        <v>0</v>
      </c>
      <c r="AF121" s="42"/>
    </row>
    <row r="122" spans="1:32" x14ac:dyDescent="0.2">
      <c r="B122" s="62" t="s">
        <v>77</v>
      </c>
      <c r="C122" s="42">
        <v>1</v>
      </c>
      <c r="E122" s="42">
        <v>1</v>
      </c>
      <c r="G122" s="42">
        <v>0</v>
      </c>
      <c r="I122" s="42">
        <v>1</v>
      </c>
      <c r="K122" s="42">
        <v>3</v>
      </c>
      <c r="L122" s="42"/>
      <c r="M122" s="42">
        <v>1</v>
      </c>
      <c r="O122" s="42">
        <v>1</v>
      </c>
      <c r="Q122" s="42">
        <v>0</v>
      </c>
      <c r="S122" s="42">
        <v>1</v>
      </c>
      <c r="U122" s="42">
        <v>3</v>
      </c>
      <c r="V122" s="42"/>
      <c r="W122" s="42">
        <f t="shared" si="40"/>
        <v>0</v>
      </c>
      <c r="Y122" s="42">
        <f t="shared" si="41"/>
        <v>0</v>
      </c>
      <c r="AA122" s="42">
        <f t="shared" si="42"/>
        <v>0</v>
      </c>
      <c r="AC122" s="42">
        <f t="shared" si="43"/>
        <v>0</v>
      </c>
      <c r="AE122" s="42">
        <f t="shared" si="44"/>
        <v>0</v>
      </c>
      <c r="AF122" s="42"/>
    </row>
    <row r="123" spans="1:32" ht="12" thickBot="1" x14ac:dyDescent="0.25">
      <c r="A123" s="39">
        <v>18</v>
      </c>
      <c r="B123" s="63" t="s">
        <v>78</v>
      </c>
      <c r="C123" s="61">
        <v>15</v>
      </c>
      <c r="E123" s="61">
        <v>20</v>
      </c>
      <c r="G123" s="61">
        <v>20</v>
      </c>
      <c r="I123" s="61">
        <v>14</v>
      </c>
      <c r="K123" s="61">
        <v>69</v>
      </c>
      <c r="L123" s="42"/>
      <c r="M123" s="61">
        <v>15</v>
      </c>
      <c r="O123" s="61">
        <v>20</v>
      </c>
      <c r="Q123" s="61">
        <v>20</v>
      </c>
      <c r="S123" s="61">
        <v>14</v>
      </c>
      <c r="U123" s="61">
        <v>69</v>
      </c>
      <c r="V123" s="42"/>
      <c r="W123" s="61">
        <f t="shared" si="40"/>
        <v>0</v>
      </c>
      <c r="Y123" s="61">
        <f t="shared" si="41"/>
        <v>0</v>
      </c>
      <c r="AA123" s="61">
        <f t="shared" si="42"/>
        <v>0</v>
      </c>
      <c r="AC123" s="61">
        <f t="shared" si="43"/>
        <v>0</v>
      </c>
      <c r="AE123" s="61">
        <f t="shared" si="44"/>
        <v>0</v>
      </c>
      <c r="AF123" s="42"/>
    </row>
    <row r="124" spans="1:32" ht="12" thickTop="1" x14ac:dyDescent="0.2"/>
  </sheetData>
  <mergeCells count="3">
    <mergeCell ref="C17:K17"/>
    <mergeCell ref="M17:U17"/>
    <mergeCell ref="W17:AE17"/>
  </mergeCells>
  <pageMargins left="0.7" right="0.7" top="0.75" bottom="0.75" header="0.3" footer="0.3"/>
  <pageSetup scale="58" fitToHeight="2" orientation="landscape" r:id="rId1"/>
  <headerFooter scaleWithDoc="0">
    <oddFooter>&amp;C&amp;A</oddFooter>
  </headerFooter>
  <rowBreaks count="1" manualBreakCount="1">
    <brk id="84" min="1" max="3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4F52A-E7A8-452A-B620-7E7F9B883F94}">
  <sheetPr>
    <tabColor rgb="FF00FF00"/>
  </sheetPr>
  <dimension ref="A1:AH124"/>
  <sheetViews>
    <sheetView view="pageBreakPreview" zoomScaleNormal="100" zoomScaleSheetLayoutView="100" workbookViewId="0">
      <pane xSplit="2" ySplit="18" topLeftCell="C19" activePane="bottomRight" state="frozen"/>
      <selection activeCell="B64" sqref="B64"/>
      <selection pane="topRight" activeCell="B64" sqref="B64"/>
      <selection pane="bottomLeft" activeCell="B64" sqref="B64"/>
      <selection pane="bottomRight" activeCell="B12" sqref="B12"/>
    </sheetView>
  </sheetViews>
  <sheetFormatPr defaultRowHeight="11.25" outlineLevelRow="1" outlineLevelCol="1" x14ac:dyDescent="0.2"/>
  <cols>
    <col min="1" max="1" width="9.140625" style="39" hidden="1" customWidth="1" outlineLevel="1"/>
    <col min="2" max="2" width="43.85546875" style="39" customWidth="1" collapsed="1"/>
    <col min="3" max="3" width="10.140625" style="39" customWidth="1"/>
    <col min="4" max="4" width="0.7109375" style="39" customWidth="1"/>
    <col min="5" max="5" width="10.140625" style="39" customWidth="1"/>
    <col min="6" max="6" width="0.7109375" style="39" customWidth="1"/>
    <col min="7" max="7" width="10.140625" style="39" customWidth="1"/>
    <col min="8" max="8" width="0.7109375" style="39" customWidth="1"/>
    <col min="9" max="9" width="10.140625" style="39" customWidth="1"/>
    <col min="10" max="10" width="0.7109375" style="39" customWidth="1"/>
    <col min="11" max="11" width="10.140625" style="42" customWidth="1"/>
    <col min="12" max="12" width="2.28515625" style="39" customWidth="1"/>
    <col min="13" max="13" width="10.140625" style="39" customWidth="1"/>
    <col min="14" max="14" width="0.7109375" style="39" customWidth="1"/>
    <col min="15" max="15" width="10.140625" style="39" customWidth="1"/>
    <col min="16" max="16" width="0.7109375" style="39" customWidth="1"/>
    <col min="17" max="17" width="10.140625" style="39" customWidth="1"/>
    <col min="18" max="18" width="0.7109375" style="39" customWidth="1"/>
    <col min="19" max="19" width="10.140625" style="39" customWidth="1"/>
    <col min="20" max="20" width="0.7109375" style="39" customWidth="1"/>
    <col min="21" max="21" width="10.140625" style="39" customWidth="1"/>
    <col min="22" max="22" width="2.28515625" style="39" customWidth="1"/>
    <col min="23" max="23" width="10.140625" style="39" customWidth="1"/>
    <col min="24" max="24" width="0.7109375" style="39" customWidth="1"/>
    <col min="25" max="25" width="10.140625" style="39" customWidth="1"/>
    <col min="26" max="26" width="0.7109375" style="39" customWidth="1"/>
    <col min="27" max="27" width="10.140625" style="39" customWidth="1"/>
    <col min="28" max="28" width="0.7109375" style="39" customWidth="1"/>
    <col min="29" max="29" width="10.140625" style="39" customWidth="1"/>
    <col min="30" max="30" width="0.7109375" style="39" customWidth="1"/>
    <col min="31" max="31" width="10.140625" style="39" customWidth="1"/>
    <col min="32" max="16384" width="9.140625" style="39"/>
  </cols>
  <sheetData>
    <row r="1" spans="1:11" hidden="1" outlineLevel="1" x14ac:dyDescent="0.2">
      <c r="K1" s="39"/>
    </row>
    <row r="2" spans="1:11" hidden="1" outlineLevel="1" x14ac:dyDescent="0.2">
      <c r="K2" s="39"/>
    </row>
    <row r="3" spans="1:11" hidden="1" outlineLevel="1" x14ac:dyDescent="0.2">
      <c r="K3" s="39"/>
    </row>
    <row r="4" spans="1:11" hidden="1" outlineLevel="1" x14ac:dyDescent="0.2">
      <c r="K4" s="39"/>
    </row>
    <row r="5" spans="1:11" s="40" customFormat="1" hidden="1" outlineLevel="1" x14ac:dyDescent="0.2">
      <c r="A5" s="39"/>
    </row>
    <row r="6" spans="1:11" s="40" customFormat="1" hidden="1" outlineLevel="1" x14ac:dyDescent="0.2">
      <c r="A6" s="39"/>
    </row>
    <row r="7" spans="1:11" s="40" customFormat="1" hidden="1" outlineLevel="1" x14ac:dyDescent="0.2">
      <c r="A7" s="39"/>
    </row>
    <row r="8" spans="1:11" s="40" customFormat="1" hidden="1" outlineLevel="1" x14ac:dyDescent="0.2">
      <c r="A8" s="39"/>
    </row>
    <row r="9" spans="1:11" s="40" customFormat="1" hidden="1" outlineLevel="1" x14ac:dyDescent="0.2">
      <c r="A9" s="39"/>
    </row>
    <row r="10" spans="1:11" s="40" customFormat="1" hidden="1" outlineLevel="1" x14ac:dyDescent="0.2">
      <c r="A10" s="39"/>
    </row>
    <row r="11" spans="1:11" s="40" customFormat="1" hidden="1" outlineLevel="1" x14ac:dyDescent="0.2">
      <c r="A11" s="40">
        <f t="shared" ref="A11" si="0">COLUMN(A2)</f>
        <v>1</v>
      </c>
    </row>
    <row r="12" spans="1:11" s="40" customFormat="1" ht="12" collapsed="1" x14ac:dyDescent="0.2">
      <c r="B12" s="65" t="s">
        <v>88</v>
      </c>
    </row>
    <row r="13" spans="1:11" s="40" customFormat="1" ht="12" x14ac:dyDescent="0.2">
      <c r="B13" s="65" t="s">
        <v>28</v>
      </c>
    </row>
    <row r="14" spans="1:11" s="40" customFormat="1" ht="12" x14ac:dyDescent="0.2">
      <c r="B14" s="65" t="s">
        <v>89</v>
      </c>
    </row>
    <row r="15" spans="1:11" s="40" customFormat="1" ht="12" x14ac:dyDescent="0.2">
      <c r="B15" s="65" t="s">
        <v>3</v>
      </c>
    </row>
    <row r="16" spans="1:11" s="40" customFormat="1" x14ac:dyDescent="0.2">
      <c r="A16" s="39"/>
    </row>
    <row r="17" spans="1:34" ht="11.25" customHeight="1" x14ac:dyDescent="0.2">
      <c r="C17" s="82" t="s">
        <v>53</v>
      </c>
      <c r="D17" s="82"/>
      <c r="E17" s="82"/>
      <c r="F17" s="82"/>
      <c r="G17" s="82"/>
      <c r="H17" s="82"/>
      <c r="I17" s="82"/>
      <c r="J17" s="82"/>
      <c r="K17" s="82"/>
      <c r="L17" s="40"/>
      <c r="M17" s="83" t="s">
        <v>54</v>
      </c>
      <c r="N17" s="83"/>
      <c r="O17" s="83"/>
      <c r="P17" s="83"/>
      <c r="Q17" s="83"/>
      <c r="R17" s="83"/>
      <c r="S17" s="83"/>
      <c r="T17" s="83"/>
      <c r="U17" s="83"/>
      <c r="V17" s="40"/>
      <c r="W17" s="84" t="s">
        <v>55</v>
      </c>
      <c r="X17" s="84"/>
      <c r="Y17" s="84"/>
      <c r="Z17" s="84"/>
      <c r="AA17" s="84"/>
      <c r="AB17" s="84"/>
      <c r="AC17" s="84"/>
      <c r="AD17" s="84"/>
      <c r="AE17" s="84"/>
    </row>
    <row r="18" spans="1:34" x14ac:dyDescent="0.2">
      <c r="B18" s="4" t="s">
        <v>44</v>
      </c>
      <c r="C18" s="43" t="s">
        <v>56</v>
      </c>
      <c r="D18" s="44"/>
      <c r="E18" s="43" t="s">
        <v>57</v>
      </c>
      <c r="F18" s="44"/>
      <c r="G18" s="43" t="s">
        <v>58</v>
      </c>
      <c r="H18" s="44"/>
      <c r="I18" s="43" t="s">
        <v>59</v>
      </c>
      <c r="J18" s="66"/>
      <c r="K18" s="45" t="s">
        <v>60</v>
      </c>
      <c r="L18" s="40"/>
      <c r="M18" s="46" t="s">
        <v>56</v>
      </c>
      <c r="N18" s="44"/>
      <c r="O18" s="46" t="s">
        <v>57</v>
      </c>
      <c r="P18" s="44"/>
      <c r="Q18" s="46" t="s">
        <v>58</v>
      </c>
      <c r="R18" s="44"/>
      <c r="S18" s="46" t="s">
        <v>59</v>
      </c>
      <c r="T18" s="66"/>
      <c r="U18" s="46" t="s">
        <v>60</v>
      </c>
      <c r="V18" s="40"/>
      <c r="W18" s="48" t="s">
        <v>56</v>
      </c>
      <c r="X18" s="67"/>
      <c r="Y18" s="48" t="s">
        <v>57</v>
      </c>
      <c r="Z18" s="67"/>
      <c r="AA18" s="48" t="s">
        <v>58</v>
      </c>
      <c r="AB18" s="67"/>
      <c r="AC18" s="48" t="s">
        <v>59</v>
      </c>
      <c r="AD18" s="68"/>
      <c r="AE18" s="50" t="s">
        <v>60</v>
      </c>
    </row>
    <row r="19" spans="1:34" x14ac:dyDescent="0.2">
      <c r="B19" s="51" t="s">
        <v>61</v>
      </c>
      <c r="D19" s="52"/>
      <c r="F19" s="52"/>
      <c r="H19" s="52"/>
      <c r="J19" s="52"/>
      <c r="L19" s="40"/>
      <c r="N19" s="52"/>
      <c r="P19" s="52"/>
      <c r="R19" s="52"/>
      <c r="T19" s="52"/>
      <c r="V19" s="40"/>
      <c r="X19" s="52"/>
      <c r="Z19" s="52"/>
      <c r="AB19" s="52"/>
      <c r="AD19" s="52"/>
    </row>
    <row r="20" spans="1:34" x14ac:dyDescent="0.2">
      <c r="B20" s="53" t="s">
        <v>8</v>
      </c>
    </row>
    <row r="21" spans="1:34" x14ac:dyDescent="0.2">
      <c r="B21" s="54" t="s">
        <v>9</v>
      </c>
      <c r="C21" s="55">
        <v>114</v>
      </c>
      <c r="E21" s="55">
        <v>109</v>
      </c>
      <c r="G21" s="55">
        <v>114</v>
      </c>
      <c r="I21" s="55">
        <v>7</v>
      </c>
      <c r="K21" s="55">
        <v>344</v>
      </c>
      <c r="L21" s="42"/>
      <c r="M21" s="55">
        <v>74</v>
      </c>
      <c r="O21" s="55">
        <v>73</v>
      </c>
      <c r="Q21" s="55">
        <v>73</v>
      </c>
      <c r="S21" s="55">
        <v>6</v>
      </c>
      <c r="U21" s="55">
        <v>226</v>
      </c>
      <c r="W21" s="55">
        <f t="shared" ref="W21:W26" si="1">M21-C21</f>
        <v>-40</v>
      </c>
      <c r="Y21" s="55">
        <f t="shared" ref="Y21:Y26" si="2">O21-E21</f>
        <v>-36</v>
      </c>
      <c r="AA21" s="55">
        <f t="shared" ref="AA21:AA26" si="3">Q21-G21</f>
        <v>-41</v>
      </c>
      <c r="AC21" s="55">
        <f t="shared" ref="AC21:AC26" si="4">S21-I21</f>
        <v>-1</v>
      </c>
      <c r="AE21" s="56">
        <f>U21-K21</f>
        <v>-118</v>
      </c>
      <c r="AH21" s="39" t="s">
        <v>62</v>
      </c>
    </row>
    <row r="22" spans="1:34" x14ac:dyDescent="0.2">
      <c r="B22" s="54" t="s">
        <v>10</v>
      </c>
      <c r="C22" s="42">
        <v>81</v>
      </c>
      <c r="E22" s="42">
        <v>76</v>
      </c>
      <c r="G22" s="42">
        <v>77</v>
      </c>
      <c r="I22" s="42">
        <v>4</v>
      </c>
      <c r="K22" s="42">
        <v>238</v>
      </c>
      <c r="L22" s="42"/>
      <c r="M22" s="42">
        <v>87</v>
      </c>
      <c r="O22" s="42">
        <v>81</v>
      </c>
      <c r="Q22" s="42">
        <v>81</v>
      </c>
      <c r="S22" s="42">
        <v>4</v>
      </c>
      <c r="U22" s="42">
        <v>253</v>
      </c>
      <c r="V22" s="42"/>
      <c r="W22" s="42">
        <f t="shared" si="1"/>
        <v>6</v>
      </c>
      <c r="Y22" s="42">
        <f t="shared" si="2"/>
        <v>5</v>
      </c>
      <c r="AA22" s="42">
        <f t="shared" si="3"/>
        <v>4</v>
      </c>
      <c r="AC22" s="42">
        <f t="shared" si="4"/>
        <v>0</v>
      </c>
      <c r="AE22" s="42">
        <f t="shared" ref="AE22:AE83" si="5">U22-K22</f>
        <v>15</v>
      </c>
      <c r="AF22" s="42"/>
    </row>
    <row r="23" spans="1:34" x14ac:dyDescent="0.2">
      <c r="B23" s="54" t="s">
        <v>11</v>
      </c>
      <c r="C23" s="42">
        <v>71</v>
      </c>
      <c r="E23" s="42">
        <v>66</v>
      </c>
      <c r="G23" s="42">
        <v>70</v>
      </c>
      <c r="I23" s="42">
        <v>5</v>
      </c>
      <c r="K23" s="42">
        <v>212</v>
      </c>
      <c r="L23" s="42"/>
      <c r="M23" s="42">
        <v>75</v>
      </c>
      <c r="O23" s="42">
        <v>67</v>
      </c>
      <c r="Q23" s="42">
        <v>74</v>
      </c>
      <c r="S23" s="42">
        <v>4</v>
      </c>
      <c r="U23" s="42">
        <v>220</v>
      </c>
      <c r="V23" s="42"/>
      <c r="W23" s="42">
        <f t="shared" si="1"/>
        <v>4</v>
      </c>
      <c r="Y23" s="42">
        <f t="shared" si="2"/>
        <v>1</v>
      </c>
      <c r="AA23" s="42">
        <f t="shared" si="3"/>
        <v>4</v>
      </c>
      <c r="AC23" s="42">
        <f t="shared" si="4"/>
        <v>-1</v>
      </c>
      <c r="AE23" s="42">
        <f t="shared" si="5"/>
        <v>8</v>
      </c>
      <c r="AF23" s="42"/>
    </row>
    <row r="24" spans="1:34" x14ac:dyDescent="0.2">
      <c r="B24" s="54" t="s">
        <v>12</v>
      </c>
      <c r="C24" s="42">
        <v>18</v>
      </c>
      <c r="E24" s="42">
        <v>18</v>
      </c>
      <c r="G24" s="42">
        <v>19</v>
      </c>
      <c r="I24" s="42">
        <v>2</v>
      </c>
      <c r="K24" s="42">
        <v>57</v>
      </c>
      <c r="L24" s="42"/>
      <c r="M24" s="42">
        <v>19</v>
      </c>
      <c r="O24" s="42">
        <v>19</v>
      </c>
      <c r="Q24" s="42">
        <v>16</v>
      </c>
      <c r="S24" s="42">
        <v>3</v>
      </c>
      <c r="U24" s="42">
        <v>57</v>
      </c>
      <c r="V24" s="42"/>
      <c r="W24" s="42">
        <f t="shared" si="1"/>
        <v>1</v>
      </c>
      <c r="Y24" s="42">
        <f t="shared" si="2"/>
        <v>1</v>
      </c>
      <c r="AA24" s="42">
        <f t="shared" si="3"/>
        <v>-3</v>
      </c>
      <c r="AC24" s="42">
        <f t="shared" si="4"/>
        <v>1</v>
      </c>
      <c r="AE24" s="42">
        <f t="shared" si="5"/>
        <v>0</v>
      </c>
      <c r="AF24" s="42"/>
    </row>
    <row r="25" spans="1:34" x14ac:dyDescent="0.2">
      <c r="B25" s="54" t="s">
        <v>13</v>
      </c>
      <c r="C25" s="42">
        <v>1</v>
      </c>
      <c r="E25" s="42">
        <v>0</v>
      </c>
      <c r="G25" s="42">
        <v>1</v>
      </c>
      <c r="I25" s="42">
        <v>0</v>
      </c>
      <c r="K25" s="42">
        <v>2</v>
      </c>
      <c r="L25" s="42"/>
      <c r="M25" s="42">
        <v>1</v>
      </c>
      <c r="O25" s="42">
        <v>0</v>
      </c>
      <c r="Q25" s="42">
        <v>1</v>
      </c>
      <c r="S25" s="42">
        <v>0</v>
      </c>
      <c r="U25" s="42">
        <v>2</v>
      </c>
      <c r="V25" s="42"/>
      <c r="W25" s="42">
        <f t="shared" si="1"/>
        <v>0</v>
      </c>
      <c r="Y25" s="42">
        <f t="shared" si="2"/>
        <v>0</v>
      </c>
      <c r="AA25" s="42">
        <f t="shared" si="3"/>
        <v>0</v>
      </c>
      <c r="AC25" s="42">
        <f t="shared" si="4"/>
        <v>0</v>
      </c>
      <c r="AE25" s="42">
        <f t="shared" si="5"/>
        <v>0</v>
      </c>
      <c r="AF25" s="42"/>
    </row>
    <row r="26" spans="1:34" x14ac:dyDescent="0.2">
      <c r="B26" s="54" t="s">
        <v>14</v>
      </c>
      <c r="C26" s="42">
        <v>-36</v>
      </c>
      <c r="E26" s="42">
        <v>-35</v>
      </c>
      <c r="G26" s="42">
        <v>-40</v>
      </c>
      <c r="I26" s="42">
        <v>-2</v>
      </c>
      <c r="K26" s="42">
        <v>-113</v>
      </c>
      <c r="L26" s="42"/>
      <c r="M26" s="42">
        <v>0</v>
      </c>
      <c r="O26" s="42">
        <v>0</v>
      </c>
      <c r="Q26" s="42">
        <v>0</v>
      </c>
      <c r="S26" s="42">
        <v>0</v>
      </c>
      <c r="U26" s="42">
        <v>0</v>
      </c>
      <c r="V26" s="42"/>
      <c r="W26" s="42">
        <f t="shared" si="1"/>
        <v>36</v>
      </c>
      <c r="Y26" s="42">
        <f t="shared" si="2"/>
        <v>35</v>
      </c>
      <c r="AA26" s="42">
        <f t="shared" si="3"/>
        <v>40</v>
      </c>
      <c r="AC26" s="42">
        <f t="shared" si="4"/>
        <v>2</v>
      </c>
      <c r="AE26" s="42">
        <f t="shared" si="5"/>
        <v>113</v>
      </c>
      <c r="AF26" s="42"/>
    </row>
    <row r="27" spans="1:34" x14ac:dyDescent="0.2">
      <c r="A27" s="39">
        <v>7</v>
      </c>
      <c r="B27" s="57" t="s">
        <v>15</v>
      </c>
      <c r="C27" s="71">
        <v>249</v>
      </c>
      <c r="E27" s="71">
        <v>234</v>
      </c>
      <c r="G27" s="71">
        <v>241</v>
      </c>
      <c r="I27" s="71">
        <v>16</v>
      </c>
      <c r="K27" s="71">
        <v>740</v>
      </c>
      <c r="L27" s="42"/>
      <c r="M27" s="71">
        <v>256</v>
      </c>
      <c r="O27" s="71">
        <v>240</v>
      </c>
      <c r="Q27" s="71">
        <v>245</v>
      </c>
      <c r="S27" s="71">
        <v>17</v>
      </c>
      <c r="U27" s="71">
        <v>758</v>
      </c>
      <c r="V27" s="42"/>
      <c r="W27" s="71">
        <f>SUM(W21:W26)</f>
        <v>7</v>
      </c>
      <c r="Y27" s="71">
        <f>SUM(Y21:Y26)</f>
        <v>6</v>
      </c>
      <c r="AA27" s="71">
        <f>SUM(AA21:AA26)</f>
        <v>4</v>
      </c>
      <c r="AC27" s="71">
        <f>SUM(AC21:AC26)</f>
        <v>1</v>
      </c>
      <c r="AE27" s="71">
        <f t="shared" si="5"/>
        <v>18</v>
      </c>
      <c r="AF27" s="42"/>
    </row>
    <row r="28" spans="1:34" x14ac:dyDescent="0.2">
      <c r="B28" s="53" t="s">
        <v>16</v>
      </c>
      <c r="C28" s="72"/>
      <c r="D28" s="52"/>
      <c r="E28" s="72"/>
      <c r="F28" s="52"/>
      <c r="G28" s="72"/>
      <c r="H28" s="52"/>
      <c r="I28" s="72"/>
      <c r="J28" s="52"/>
      <c r="K28" s="72"/>
      <c r="L28" s="72"/>
      <c r="M28" s="72"/>
      <c r="N28" s="52"/>
      <c r="O28" s="72"/>
      <c r="P28" s="52"/>
      <c r="Q28" s="72"/>
      <c r="R28" s="52"/>
      <c r="S28" s="72"/>
      <c r="T28" s="52"/>
      <c r="U28" s="72"/>
      <c r="V28" s="72"/>
      <c r="W28" s="72"/>
      <c r="X28" s="52"/>
      <c r="Y28" s="72"/>
      <c r="Z28" s="52"/>
      <c r="AA28" s="72"/>
      <c r="AB28" s="52"/>
      <c r="AC28" s="72"/>
      <c r="AD28" s="52"/>
      <c r="AE28" s="72"/>
      <c r="AF28" s="42"/>
    </row>
    <row r="29" spans="1:34" hidden="1" x14ac:dyDescent="0.2">
      <c r="B29" s="54"/>
      <c r="C29" s="42"/>
      <c r="E29" s="42"/>
      <c r="G29" s="42"/>
      <c r="I29" s="42"/>
      <c r="L29" s="42"/>
      <c r="M29" s="42"/>
      <c r="O29" s="42"/>
      <c r="Q29" s="42"/>
      <c r="S29" s="42"/>
      <c r="U29" s="42"/>
      <c r="V29" s="42"/>
      <c r="W29" s="42"/>
      <c r="Y29" s="42"/>
      <c r="AA29" s="42"/>
      <c r="AC29" s="42"/>
      <c r="AE29" s="42"/>
      <c r="AF29" s="42"/>
    </row>
    <row r="30" spans="1:34" hidden="1" x14ac:dyDescent="0.2">
      <c r="B30" s="59"/>
      <c r="C30" s="42"/>
      <c r="E30" s="42"/>
      <c r="G30" s="42"/>
      <c r="I30" s="42"/>
      <c r="L30" s="42"/>
      <c r="M30" s="42"/>
      <c r="O30" s="42"/>
      <c r="Q30" s="42"/>
      <c r="S30" s="42"/>
      <c r="U30" s="42"/>
      <c r="V30" s="42"/>
      <c r="W30" s="42"/>
      <c r="Y30" s="42"/>
      <c r="AA30" s="42"/>
      <c r="AC30" s="42"/>
      <c r="AE30" s="42"/>
      <c r="AF30" s="42"/>
    </row>
    <row r="31" spans="1:34" hidden="1" x14ac:dyDescent="0.2">
      <c r="B31" s="59"/>
      <c r="C31" s="42"/>
      <c r="E31" s="42"/>
      <c r="G31" s="42"/>
      <c r="I31" s="42"/>
      <c r="L31" s="42"/>
      <c r="M31" s="42"/>
      <c r="O31" s="42"/>
      <c r="Q31" s="42"/>
      <c r="S31" s="42"/>
      <c r="U31" s="42"/>
      <c r="V31" s="42"/>
      <c r="W31" s="42"/>
      <c r="Y31" s="42"/>
      <c r="AA31" s="42"/>
      <c r="AC31" s="42"/>
      <c r="AE31" s="42"/>
      <c r="AF31" s="42"/>
    </row>
    <row r="32" spans="1:34" hidden="1" x14ac:dyDescent="0.2">
      <c r="B32" s="59"/>
      <c r="C32" s="42"/>
      <c r="E32" s="42"/>
      <c r="G32" s="42"/>
      <c r="I32" s="42"/>
      <c r="L32" s="42"/>
      <c r="M32" s="42"/>
      <c r="O32" s="42"/>
      <c r="Q32" s="42"/>
      <c r="S32" s="42"/>
      <c r="U32" s="42"/>
      <c r="V32" s="42"/>
      <c r="W32" s="42"/>
      <c r="Y32" s="42"/>
      <c r="AA32" s="42"/>
      <c r="AC32" s="42"/>
      <c r="AE32" s="42"/>
      <c r="AF32" s="42"/>
    </row>
    <row r="33" spans="1:32" hidden="1" x14ac:dyDescent="0.2">
      <c r="B33" s="60"/>
      <c r="C33" s="42"/>
      <c r="E33" s="42"/>
      <c r="G33" s="42"/>
      <c r="I33" s="42"/>
      <c r="L33" s="42"/>
      <c r="M33" s="42"/>
      <c r="O33" s="42"/>
      <c r="Q33" s="42"/>
      <c r="S33" s="42"/>
      <c r="U33" s="42"/>
      <c r="V33" s="42"/>
      <c r="W33" s="42"/>
      <c r="Y33" s="42"/>
      <c r="AA33" s="42"/>
      <c r="AC33" s="42"/>
      <c r="AE33" s="42"/>
      <c r="AF33" s="42"/>
    </row>
    <row r="34" spans="1:32" hidden="1" x14ac:dyDescent="0.2">
      <c r="B34" s="60"/>
      <c r="C34" s="42"/>
      <c r="E34" s="42"/>
      <c r="G34" s="42"/>
      <c r="I34" s="42"/>
      <c r="L34" s="42"/>
      <c r="M34" s="42"/>
      <c r="O34" s="42"/>
      <c r="Q34" s="42"/>
      <c r="S34" s="42"/>
      <c r="U34" s="42"/>
      <c r="V34" s="42"/>
      <c r="W34" s="42"/>
      <c r="Y34" s="42"/>
      <c r="AA34" s="42"/>
      <c r="AC34" s="42"/>
      <c r="AE34" s="42"/>
      <c r="AF34" s="42"/>
    </row>
    <row r="35" spans="1:32" hidden="1" x14ac:dyDescent="0.2">
      <c r="B35" s="60"/>
      <c r="C35" s="42"/>
      <c r="E35" s="42"/>
      <c r="G35" s="42"/>
      <c r="I35" s="42"/>
      <c r="L35" s="42"/>
      <c r="M35" s="42"/>
      <c r="O35" s="42"/>
      <c r="Q35" s="42"/>
      <c r="S35" s="42"/>
      <c r="U35" s="42"/>
      <c r="V35" s="42"/>
      <c r="W35" s="42"/>
      <c r="Y35" s="42"/>
      <c r="AA35" s="42"/>
      <c r="AC35" s="42"/>
      <c r="AE35" s="42"/>
      <c r="AF35" s="42"/>
    </row>
    <row r="36" spans="1:32" hidden="1" x14ac:dyDescent="0.2">
      <c r="B36" s="54"/>
      <c r="C36" s="42"/>
      <c r="E36" s="42"/>
      <c r="G36" s="42"/>
      <c r="I36" s="42"/>
      <c r="L36" s="42"/>
      <c r="M36" s="42"/>
      <c r="O36" s="42"/>
      <c r="Q36" s="42"/>
      <c r="S36" s="42"/>
      <c r="U36" s="42"/>
      <c r="V36" s="42"/>
      <c r="W36" s="42"/>
      <c r="Y36" s="42"/>
      <c r="AA36" s="42"/>
      <c r="AC36" s="42"/>
      <c r="AE36" s="42"/>
      <c r="AF36" s="42"/>
    </row>
    <row r="37" spans="1:32" hidden="1" x14ac:dyDescent="0.2">
      <c r="B37" s="54"/>
      <c r="C37" s="72"/>
      <c r="D37" s="52"/>
      <c r="E37" s="72"/>
      <c r="F37" s="52"/>
      <c r="G37" s="72"/>
      <c r="H37" s="52"/>
      <c r="I37" s="72"/>
      <c r="J37" s="52"/>
      <c r="K37" s="72"/>
      <c r="L37" s="72"/>
      <c r="M37" s="72"/>
      <c r="N37" s="52"/>
      <c r="O37" s="72"/>
      <c r="P37" s="52"/>
      <c r="Q37" s="72"/>
      <c r="R37" s="52"/>
      <c r="S37" s="72"/>
      <c r="T37" s="52"/>
      <c r="U37" s="72"/>
      <c r="V37" s="72"/>
      <c r="W37" s="72"/>
      <c r="X37" s="52"/>
      <c r="Y37" s="72"/>
      <c r="Z37" s="52"/>
      <c r="AA37" s="72"/>
      <c r="AB37" s="52"/>
      <c r="AC37" s="72"/>
      <c r="AD37" s="52"/>
      <c r="AE37" s="72"/>
      <c r="AF37" s="42"/>
    </row>
    <row r="38" spans="1:32" x14ac:dyDescent="0.2">
      <c r="A38" s="39">
        <v>16</v>
      </c>
      <c r="B38" s="57" t="s">
        <v>26</v>
      </c>
      <c r="C38" s="73">
        <v>183</v>
      </c>
      <c r="E38" s="73">
        <v>175</v>
      </c>
      <c r="G38" s="73">
        <v>170</v>
      </c>
      <c r="I38" s="73">
        <v>9</v>
      </c>
      <c r="K38" s="73">
        <v>537</v>
      </c>
      <c r="L38" s="42"/>
      <c r="M38" s="73">
        <v>188</v>
      </c>
      <c r="O38" s="73">
        <v>181</v>
      </c>
      <c r="Q38" s="73">
        <v>173</v>
      </c>
      <c r="S38" s="73">
        <v>13</v>
      </c>
      <c r="U38" s="73">
        <v>555</v>
      </c>
      <c r="V38" s="42"/>
      <c r="W38" s="73">
        <f>SUM(W30:W37)</f>
        <v>0</v>
      </c>
      <c r="Y38" s="73">
        <f>SUM(Y30:Y37)</f>
        <v>0</v>
      </c>
      <c r="AA38" s="73">
        <f>SUM(AA30:AA37)</f>
        <v>0</v>
      </c>
      <c r="AC38" s="73">
        <f>SUM(AC30:AC37)</f>
        <v>0</v>
      </c>
      <c r="AE38" s="73">
        <f t="shared" si="5"/>
        <v>18</v>
      </c>
      <c r="AF38" s="42"/>
    </row>
    <row r="39" spans="1:32" ht="12" thickBot="1" x14ac:dyDescent="0.25">
      <c r="A39" s="39">
        <v>17</v>
      </c>
      <c r="B39" s="39" t="s">
        <v>42</v>
      </c>
      <c r="C39" s="61">
        <v>66</v>
      </c>
      <c r="E39" s="61">
        <v>59</v>
      </c>
      <c r="G39" s="61">
        <v>71</v>
      </c>
      <c r="I39" s="61">
        <v>7</v>
      </c>
      <c r="K39" s="61">
        <v>203</v>
      </c>
      <c r="L39" s="42"/>
      <c r="M39" s="61">
        <v>68</v>
      </c>
      <c r="O39" s="61">
        <v>59</v>
      </c>
      <c r="Q39" s="61">
        <v>72</v>
      </c>
      <c r="S39" s="61">
        <v>4</v>
      </c>
      <c r="U39" s="61">
        <v>203</v>
      </c>
      <c r="V39" s="42"/>
      <c r="W39" s="61">
        <f>M39-C39</f>
        <v>2</v>
      </c>
      <c r="Y39" s="61">
        <f>O39-E39</f>
        <v>0</v>
      </c>
      <c r="AA39" s="61">
        <f>Q39-G39</f>
        <v>1</v>
      </c>
      <c r="AC39" s="61">
        <f>S39-I39</f>
        <v>-3</v>
      </c>
      <c r="AE39" s="61">
        <f t="shared" si="5"/>
        <v>0</v>
      </c>
      <c r="AF39" s="42"/>
    </row>
    <row r="40" spans="1:32" ht="12" thickTop="1" x14ac:dyDescent="0.2">
      <c r="C40" s="56"/>
      <c r="E40" s="56"/>
      <c r="F40" s="56"/>
      <c r="G40" s="56"/>
      <c r="I40" s="56"/>
      <c r="K40" s="56"/>
      <c r="M40" s="56"/>
      <c r="O40" s="56"/>
      <c r="P40" s="56"/>
      <c r="Q40" s="56"/>
      <c r="S40" s="56"/>
      <c r="U40" s="56"/>
      <c r="W40" s="56"/>
      <c r="Y40" s="56"/>
      <c r="Z40" s="56"/>
      <c r="AA40" s="56"/>
      <c r="AC40" s="56"/>
      <c r="AE40" s="56"/>
    </row>
    <row r="41" spans="1:32" x14ac:dyDescent="0.2">
      <c r="B41" s="51" t="s">
        <v>63</v>
      </c>
      <c r="K41" s="39"/>
      <c r="AE41" s="42"/>
    </row>
    <row r="42" spans="1:32" x14ac:dyDescent="0.2">
      <c r="B42" s="53" t="s">
        <v>8</v>
      </c>
      <c r="K42" s="39"/>
      <c r="AE42" s="42"/>
    </row>
    <row r="43" spans="1:32" x14ac:dyDescent="0.2">
      <c r="B43" s="54" t="s">
        <v>9</v>
      </c>
      <c r="C43" s="55">
        <v>647</v>
      </c>
      <c r="E43" s="55">
        <v>659</v>
      </c>
      <c r="G43" s="55">
        <v>691</v>
      </c>
      <c r="I43" s="55">
        <v>34</v>
      </c>
      <c r="K43" s="55">
        <v>2031</v>
      </c>
      <c r="L43" s="42"/>
      <c r="M43" s="55">
        <v>546</v>
      </c>
      <c r="O43" s="55">
        <v>548</v>
      </c>
      <c r="Q43" s="55">
        <v>558</v>
      </c>
      <c r="S43" s="55">
        <v>34</v>
      </c>
      <c r="U43" s="55">
        <v>1686</v>
      </c>
      <c r="V43" s="42"/>
      <c r="W43" s="55">
        <f t="shared" ref="W43:W48" si="6">M43-C43</f>
        <v>-101</v>
      </c>
      <c r="Y43" s="55">
        <f t="shared" ref="Y43:Y48" si="7">O43-E43</f>
        <v>-111</v>
      </c>
      <c r="AA43" s="55">
        <f t="shared" ref="AA43:AA48" si="8">Q43-G43</f>
        <v>-133</v>
      </c>
      <c r="AC43" s="55">
        <f t="shared" ref="AC43:AC48" si="9">S43-I43</f>
        <v>0</v>
      </c>
      <c r="AE43" s="42">
        <f t="shared" si="5"/>
        <v>-345</v>
      </c>
      <c r="AF43" s="42"/>
    </row>
    <row r="44" spans="1:32" x14ac:dyDescent="0.2">
      <c r="B44" s="54" t="s">
        <v>10</v>
      </c>
      <c r="C44" s="42">
        <v>92</v>
      </c>
      <c r="E44" s="42">
        <v>92</v>
      </c>
      <c r="G44" s="42">
        <v>107</v>
      </c>
      <c r="I44" s="42">
        <v>5</v>
      </c>
      <c r="K44" s="42">
        <v>296</v>
      </c>
      <c r="L44" s="42"/>
      <c r="M44" s="42">
        <v>96</v>
      </c>
      <c r="O44" s="42">
        <v>98</v>
      </c>
      <c r="Q44" s="42">
        <v>111</v>
      </c>
      <c r="S44" s="42">
        <v>4</v>
      </c>
      <c r="U44" s="42">
        <v>309</v>
      </c>
      <c r="V44" s="42"/>
      <c r="W44" s="42">
        <f t="shared" si="6"/>
        <v>4</v>
      </c>
      <c r="Y44" s="42">
        <f t="shared" si="7"/>
        <v>6</v>
      </c>
      <c r="AA44" s="42">
        <f t="shared" si="8"/>
        <v>4</v>
      </c>
      <c r="AC44" s="42">
        <f t="shared" si="9"/>
        <v>-1</v>
      </c>
      <c r="AE44" s="42">
        <f t="shared" si="5"/>
        <v>13</v>
      </c>
      <c r="AF44" s="42"/>
    </row>
    <row r="45" spans="1:32" x14ac:dyDescent="0.2">
      <c r="B45" s="54" t="s">
        <v>11</v>
      </c>
      <c r="C45" s="42">
        <v>52</v>
      </c>
      <c r="E45" s="42">
        <v>58</v>
      </c>
      <c r="G45" s="42">
        <v>69</v>
      </c>
      <c r="I45" s="42">
        <v>3</v>
      </c>
      <c r="K45" s="42">
        <v>182</v>
      </c>
      <c r="L45" s="42"/>
      <c r="M45" s="42">
        <v>54</v>
      </c>
      <c r="O45" s="42">
        <v>65</v>
      </c>
      <c r="Q45" s="42">
        <v>87</v>
      </c>
      <c r="S45" s="42">
        <v>4</v>
      </c>
      <c r="U45" s="42">
        <v>210</v>
      </c>
      <c r="V45" s="42"/>
      <c r="W45" s="42">
        <f t="shared" si="6"/>
        <v>2</v>
      </c>
      <c r="Y45" s="42">
        <f t="shared" si="7"/>
        <v>7</v>
      </c>
      <c r="AA45" s="42">
        <f t="shared" si="8"/>
        <v>18</v>
      </c>
      <c r="AC45" s="42">
        <f t="shared" si="9"/>
        <v>1</v>
      </c>
      <c r="AE45" s="42">
        <f t="shared" si="5"/>
        <v>28</v>
      </c>
      <c r="AF45" s="42"/>
    </row>
    <row r="46" spans="1:32" x14ac:dyDescent="0.2">
      <c r="B46" s="54" t="s">
        <v>12</v>
      </c>
      <c r="C46" s="42">
        <v>28</v>
      </c>
      <c r="E46" s="42">
        <v>30</v>
      </c>
      <c r="G46" s="42">
        <v>38</v>
      </c>
      <c r="I46" s="42">
        <v>1</v>
      </c>
      <c r="K46" s="42">
        <v>97</v>
      </c>
      <c r="L46" s="42"/>
      <c r="M46" s="42">
        <v>26</v>
      </c>
      <c r="O46" s="42">
        <v>33</v>
      </c>
      <c r="Q46" s="42">
        <v>41</v>
      </c>
      <c r="S46" s="42">
        <v>0</v>
      </c>
      <c r="U46" s="42">
        <v>100</v>
      </c>
      <c r="V46" s="42"/>
      <c r="W46" s="42">
        <f t="shared" si="6"/>
        <v>-2</v>
      </c>
      <c r="Y46" s="42">
        <f t="shared" si="7"/>
        <v>3</v>
      </c>
      <c r="AA46" s="42">
        <f t="shared" si="8"/>
        <v>3</v>
      </c>
      <c r="AC46" s="42">
        <f t="shared" si="9"/>
        <v>-1</v>
      </c>
      <c r="AE46" s="42">
        <f t="shared" si="5"/>
        <v>3</v>
      </c>
      <c r="AF46" s="42"/>
    </row>
    <row r="47" spans="1:32" x14ac:dyDescent="0.2">
      <c r="B47" s="54" t="s">
        <v>13</v>
      </c>
      <c r="C47" s="42">
        <v>1</v>
      </c>
      <c r="E47" s="42">
        <v>0</v>
      </c>
      <c r="G47" s="42">
        <v>1</v>
      </c>
      <c r="I47" s="42">
        <v>0</v>
      </c>
      <c r="K47" s="42">
        <v>2</v>
      </c>
      <c r="L47" s="42"/>
      <c r="M47" s="42">
        <v>1</v>
      </c>
      <c r="O47" s="42">
        <v>0</v>
      </c>
      <c r="Q47" s="42">
        <v>1</v>
      </c>
      <c r="S47" s="42">
        <v>0</v>
      </c>
      <c r="U47" s="42">
        <v>2</v>
      </c>
      <c r="V47" s="42"/>
      <c r="W47" s="42">
        <f t="shared" si="6"/>
        <v>0</v>
      </c>
      <c r="Y47" s="42">
        <f t="shared" si="7"/>
        <v>0</v>
      </c>
      <c r="AA47" s="42">
        <f t="shared" si="8"/>
        <v>0</v>
      </c>
      <c r="AC47" s="42">
        <f t="shared" si="9"/>
        <v>0</v>
      </c>
      <c r="AE47" s="42">
        <f t="shared" si="5"/>
        <v>0</v>
      </c>
      <c r="AF47" s="42"/>
    </row>
    <row r="48" spans="1:32" x14ac:dyDescent="0.2">
      <c r="B48" s="54" t="s">
        <v>14</v>
      </c>
      <c r="C48" s="42">
        <v>-94</v>
      </c>
      <c r="E48" s="42">
        <v>-96</v>
      </c>
      <c r="G48" s="42">
        <v>-108</v>
      </c>
      <c r="I48" s="42">
        <v>-5</v>
      </c>
      <c r="K48" s="42">
        <v>-303</v>
      </c>
      <c r="L48" s="42"/>
      <c r="M48" s="42">
        <v>0</v>
      </c>
      <c r="O48" s="42">
        <v>0</v>
      </c>
      <c r="Q48" s="42">
        <v>0</v>
      </c>
      <c r="S48" s="42">
        <v>0</v>
      </c>
      <c r="U48" s="42">
        <v>0</v>
      </c>
      <c r="V48" s="42"/>
      <c r="W48" s="42">
        <f t="shared" si="6"/>
        <v>94</v>
      </c>
      <c r="Y48" s="42">
        <f t="shared" si="7"/>
        <v>96</v>
      </c>
      <c r="AA48" s="42">
        <f t="shared" si="8"/>
        <v>108</v>
      </c>
      <c r="AC48" s="42">
        <f t="shared" si="9"/>
        <v>5</v>
      </c>
      <c r="AE48" s="42">
        <f t="shared" si="5"/>
        <v>303</v>
      </c>
      <c r="AF48" s="42"/>
    </row>
    <row r="49" spans="1:32" x14ac:dyDescent="0.2">
      <c r="A49" s="39">
        <v>7</v>
      </c>
      <c r="B49" s="57" t="s">
        <v>15</v>
      </c>
      <c r="C49" s="71">
        <v>726</v>
      </c>
      <c r="E49" s="71">
        <v>743</v>
      </c>
      <c r="G49" s="71">
        <v>798</v>
      </c>
      <c r="I49" s="71">
        <v>38</v>
      </c>
      <c r="K49" s="71">
        <v>2305</v>
      </c>
      <c r="L49" s="42"/>
      <c r="M49" s="71">
        <v>723</v>
      </c>
      <c r="O49" s="71">
        <v>744</v>
      </c>
      <c r="Q49" s="71">
        <v>798</v>
      </c>
      <c r="S49" s="71">
        <v>42</v>
      </c>
      <c r="U49" s="71">
        <v>2307</v>
      </c>
      <c r="V49" s="42"/>
      <c r="W49" s="71">
        <f>SUM(W43:W48)</f>
        <v>-3</v>
      </c>
      <c r="Y49" s="71">
        <f>SUM(Y43:Y48)</f>
        <v>1</v>
      </c>
      <c r="AA49" s="71">
        <f>SUM(AA43:AA48)</f>
        <v>0</v>
      </c>
      <c r="AC49" s="71">
        <f>SUM(AC43:AC48)</f>
        <v>4</v>
      </c>
      <c r="AE49" s="71">
        <f t="shared" si="5"/>
        <v>2</v>
      </c>
      <c r="AF49" s="42"/>
    </row>
    <row r="50" spans="1:32" x14ac:dyDescent="0.2">
      <c r="B50" s="53" t="s">
        <v>16</v>
      </c>
      <c r="C50" s="72"/>
      <c r="D50" s="52"/>
      <c r="E50" s="72"/>
      <c r="F50" s="52"/>
      <c r="G50" s="72"/>
      <c r="H50" s="52"/>
      <c r="I50" s="72"/>
      <c r="J50" s="52"/>
      <c r="K50" s="72"/>
      <c r="L50" s="72"/>
      <c r="M50" s="72"/>
      <c r="N50" s="52"/>
      <c r="O50" s="72"/>
      <c r="P50" s="52"/>
      <c r="Q50" s="72"/>
      <c r="R50" s="52"/>
      <c r="S50" s="72"/>
      <c r="T50" s="52"/>
      <c r="U50" s="72"/>
      <c r="V50" s="72"/>
      <c r="W50" s="72"/>
      <c r="X50" s="52"/>
      <c r="Y50" s="72"/>
      <c r="Z50" s="52"/>
      <c r="AA50" s="72"/>
      <c r="AB50" s="52"/>
      <c r="AC50" s="72"/>
      <c r="AD50" s="52"/>
      <c r="AE50" s="72"/>
      <c r="AF50" s="42"/>
    </row>
    <row r="51" spans="1:32" hidden="1" x14ac:dyDescent="0.2">
      <c r="B51" s="54"/>
      <c r="C51" s="42"/>
      <c r="E51" s="42"/>
      <c r="G51" s="42"/>
      <c r="I51" s="42"/>
      <c r="L51" s="42"/>
      <c r="M51" s="42"/>
      <c r="O51" s="42"/>
      <c r="Q51" s="42"/>
      <c r="S51" s="42"/>
      <c r="U51" s="42"/>
      <c r="V51" s="42"/>
      <c r="W51" s="42"/>
      <c r="Y51" s="42"/>
      <c r="AA51" s="42"/>
      <c r="AC51" s="42"/>
      <c r="AE51" s="42"/>
      <c r="AF51" s="42"/>
    </row>
    <row r="52" spans="1:32" hidden="1" x14ac:dyDescent="0.2">
      <c r="B52" s="59"/>
      <c r="C52" s="42"/>
      <c r="E52" s="42"/>
      <c r="G52" s="42"/>
      <c r="I52" s="42"/>
      <c r="L52" s="42"/>
      <c r="M52" s="42"/>
      <c r="O52" s="42"/>
      <c r="Q52" s="42"/>
      <c r="S52" s="42"/>
      <c r="U52" s="42"/>
      <c r="V52" s="42"/>
      <c r="W52" s="42"/>
      <c r="Y52" s="42"/>
      <c r="AA52" s="42"/>
      <c r="AC52" s="42"/>
      <c r="AE52" s="42"/>
      <c r="AF52" s="42"/>
    </row>
    <row r="53" spans="1:32" hidden="1" x14ac:dyDescent="0.2">
      <c r="B53" s="59"/>
      <c r="C53" s="42"/>
      <c r="E53" s="42"/>
      <c r="G53" s="42"/>
      <c r="I53" s="42"/>
      <c r="L53" s="42"/>
      <c r="M53" s="42"/>
      <c r="O53" s="42"/>
      <c r="Q53" s="42"/>
      <c r="S53" s="42"/>
      <c r="U53" s="42"/>
      <c r="V53" s="42"/>
      <c r="W53" s="42"/>
      <c r="Y53" s="42"/>
      <c r="AA53" s="42"/>
      <c r="AC53" s="42"/>
      <c r="AE53" s="42"/>
      <c r="AF53" s="42"/>
    </row>
    <row r="54" spans="1:32" hidden="1" x14ac:dyDescent="0.2">
      <c r="B54" s="59"/>
      <c r="C54" s="42"/>
      <c r="E54" s="42"/>
      <c r="G54" s="42"/>
      <c r="I54" s="42"/>
      <c r="L54" s="42"/>
      <c r="M54" s="42"/>
      <c r="O54" s="42"/>
      <c r="Q54" s="42"/>
      <c r="S54" s="42"/>
      <c r="U54" s="42"/>
      <c r="V54" s="42"/>
      <c r="W54" s="42"/>
      <c r="Y54" s="42"/>
      <c r="AA54" s="42"/>
      <c r="AC54" s="42"/>
      <c r="AE54" s="42"/>
      <c r="AF54" s="42"/>
    </row>
    <row r="55" spans="1:32" hidden="1" x14ac:dyDescent="0.2">
      <c r="B55" s="60"/>
      <c r="C55" s="42"/>
      <c r="E55" s="42"/>
      <c r="G55" s="42"/>
      <c r="I55" s="42"/>
      <c r="L55" s="42"/>
      <c r="M55" s="42"/>
      <c r="O55" s="42"/>
      <c r="Q55" s="42"/>
      <c r="S55" s="42"/>
      <c r="U55" s="42"/>
      <c r="V55" s="42"/>
      <c r="W55" s="42"/>
      <c r="Y55" s="42"/>
      <c r="AA55" s="42"/>
      <c r="AC55" s="42"/>
      <c r="AE55" s="42"/>
      <c r="AF55" s="42"/>
    </row>
    <row r="56" spans="1:32" hidden="1" x14ac:dyDescent="0.2">
      <c r="B56" s="60"/>
      <c r="C56" s="42"/>
      <c r="E56" s="42"/>
      <c r="G56" s="42"/>
      <c r="I56" s="42"/>
      <c r="L56" s="42"/>
      <c r="M56" s="42"/>
      <c r="O56" s="42"/>
      <c r="Q56" s="42"/>
      <c r="S56" s="42"/>
      <c r="U56" s="42"/>
      <c r="V56" s="42"/>
      <c r="W56" s="42"/>
      <c r="Y56" s="42"/>
      <c r="AA56" s="42"/>
      <c r="AC56" s="42"/>
      <c r="AE56" s="42"/>
      <c r="AF56" s="42"/>
    </row>
    <row r="57" spans="1:32" hidden="1" x14ac:dyDescent="0.2">
      <c r="B57" s="60"/>
      <c r="C57" s="42"/>
      <c r="E57" s="42"/>
      <c r="G57" s="42"/>
      <c r="I57" s="42"/>
      <c r="L57" s="42"/>
      <c r="M57" s="42"/>
      <c r="O57" s="42"/>
      <c r="Q57" s="42"/>
      <c r="S57" s="42"/>
      <c r="U57" s="42"/>
      <c r="V57" s="42"/>
      <c r="W57" s="42"/>
      <c r="Y57" s="42"/>
      <c r="AA57" s="42"/>
      <c r="AC57" s="42"/>
      <c r="AE57" s="42"/>
      <c r="AF57" s="42"/>
    </row>
    <row r="58" spans="1:32" hidden="1" x14ac:dyDescent="0.2">
      <c r="B58" s="54"/>
      <c r="C58" s="42"/>
      <c r="E58" s="42"/>
      <c r="G58" s="42"/>
      <c r="I58" s="42"/>
      <c r="L58" s="42"/>
      <c r="M58" s="42"/>
      <c r="O58" s="42"/>
      <c r="Q58" s="42"/>
      <c r="S58" s="42"/>
      <c r="U58" s="42"/>
      <c r="V58" s="42"/>
      <c r="W58" s="42"/>
      <c r="Y58" s="42"/>
      <c r="AA58" s="42"/>
      <c r="AC58" s="42"/>
      <c r="AE58" s="42"/>
      <c r="AF58" s="42"/>
    </row>
    <row r="59" spans="1:32" hidden="1" x14ac:dyDescent="0.2">
      <c r="B59" s="54"/>
      <c r="C59" s="72"/>
      <c r="D59" s="52"/>
      <c r="E59" s="72"/>
      <c r="F59" s="52"/>
      <c r="G59" s="72"/>
      <c r="H59" s="52"/>
      <c r="I59" s="72"/>
      <c r="J59" s="52"/>
      <c r="K59" s="72"/>
      <c r="L59" s="72"/>
      <c r="M59" s="72"/>
      <c r="N59" s="52"/>
      <c r="O59" s="72"/>
      <c r="P59" s="52"/>
      <c r="Q59" s="72"/>
      <c r="R59" s="52"/>
      <c r="S59" s="72"/>
      <c r="T59" s="52"/>
      <c r="U59" s="72"/>
      <c r="V59" s="72"/>
      <c r="W59" s="72"/>
      <c r="X59" s="52"/>
      <c r="Y59" s="72"/>
      <c r="Z59" s="52"/>
      <c r="AA59" s="72"/>
      <c r="AB59" s="52"/>
      <c r="AC59" s="72"/>
      <c r="AD59" s="52"/>
      <c r="AE59" s="72"/>
      <c r="AF59" s="42"/>
    </row>
    <row r="60" spans="1:32" x14ac:dyDescent="0.2">
      <c r="A60" s="39">
        <v>16</v>
      </c>
      <c r="B60" s="57" t="s">
        <v>26</v>
      </c>
      <c r="C60" s="73">
        <v>607</v>
      </c>
      <c r="E60" s="73">
        <v>605</v>
      </c>
      <c r="G60" s="73">
        <v>627</v>
      </c>
      <c r="I60" s="73">
        <v>33</v>
      </c>
      <c r="K60" s="73">
        <v>1872</v>
      </c>
      <c r="L60" s="42"/>
      <c r="M60" s="73">
        <v>605</v>
      </c>
      <c r="O60" s="73">
        <v>604</v>
      </c>
      <c r="Q60" s="73">
        <v>627</v>
      </c>
      <c r="S60" s="73">
        <v>37</v>
      </c>
      <c r="U60" s="73">
        <v>1873</v>
      </c>
      <c r="V60" s="42"/>
      <c r="W60" s="73">
        <f>SUM(W52:W59)</f>
        <v>0</v>
      </c>
      <c r="Y60" s="73">
        <f>SUM(Y52:Y59)</f>
        <v>0</v>
      </c>
      <c r="AA60" s="73">
        <f>SUM(AA52:AA59)</f>
        <v>0</v>
      </c>
      <c r="AC60" s="73">
        <f>SUM(AC52:AC59)</f>
        <v>0</v>
      </c>
      <c r="AE60" s="73">
        <f t="shared" si="5"/>
        <v>1</v>
      </c>
      <c r="AF60" s="42"/>
    </row>
    <row r="61" spans="1:32" ht="12" thickBot="1" x14ac:dyDescent="0.25">
      <c r="A61" s="39">
        <v>17</v>
      </c>
      <c r="B61" s="39" t="s">
        <v>42</v>
      </c>
      <c r="C61" s="61">
        <v>119</v>
      </c>
      <c r="E61" s="61">
        <v>138</v>
      </c>
      <c r="G61" s="61">
        <v>171</v>
      </c>
      <c r="I61" s="61">
        <v>5</v>
      </c>
      <c r="K61" s="61">
        <v>433</v>
      </c>
      <c r="L61" s="42"/>
      <c r="M61" s="61">
        <v>118</v>
      </c>
      <c r="O61" s="61">
        <v>140</v>
      </c>
      <c r="Q61" s="61">
        <v>171</v>
      </c>
      <c r="S61" s="61">
        <v>5</v>
      </c>
      <c r="U61" s="61">
        <v>434</v>
      </c>
      <c r="V61" s="42"/>
      <c r="W61" s="61">
        <f>M61-C61</f>
        <v>-1</v>
      </c>
      <c r="Y61" s="61">
        <f>O61-E61</f>
        <v>2</v>
      </c>
      <c r="AA61" s="61">
        <f>Q61-G61</f>
        <v>0</v>
      </c>
      <c r="AC61" s="61">
        <f>S61-I61</f>
        <v>0</v>
      </c>
      <c r="AE61" s="61">
        <f t="shared" si="5"/>
        <v>1</v>
      </c>
      <c r="AF61" s="42"/>
    </row>
    <row r="62" spans="1:32" ht="12" thickTop="1" x14ac:dyDescent="0.2">
      <c r="C62" s="56"/>
      <c r="E62" s="56"/>
      <c r="F62" s="56"/>
      <c r="G62" s="56"/>
      <c r="I62" s="56"/>
      <c r="K62" s="56"/>
      <c r="M62" s="56"/>
      <c r="O62" s="56"/>
      <c r="P62" s="56"/>
      <c r="Q62" s="56"/>
      <c r="S62" s="56"/>
      <c r="U62" s="56"/>
      <c r="W62" s="56"/>
      <c r="Y62" s="56"/>
      <c r="Z62" s="56"/>
      <c r="AA62" s="56"/>
      <c r="AC62" s="56"/>
      <c r="AE62" s="56"/>
    </row>
    <row r="63" spans="1:32" x14ac:dyDescent="0.2">
      <c r="B63" s="51" t="s">
        <v>64</v>
      </c>
      <c r="K63" s="39"/>
      <c r="AE63" s="42"/>
    </row>
    <row r="64" spans="1:32" x14ac:dyDescent="0.2">
      <c r="B64" s="53" t="s">
        <v>8</v>
      </c>
      <c r="K64" s="39"/>
      <c r="AE64" s="42"/>
    </row>
    <row r="65" spans="1:32" x14ac:dyDescent="0.2">
      <c r="B65" s="54" t="s">
        <v>9</v>
      </c>
      <c r="C65" s="55">
        <v>62</v>
      </c>
      <c r="E65" s="55">
        <v>64</v>
      </c>
      <c r="G65" s="55">
        <v>54</v>
      </c>
      <c r="I65" s="55">
        <v>3</v>
      </c>
      <c r="K65" s="55">
        <v>183</v>
      </c>
      <c r="L65" s="42"/>
      <c r="M65" s="55">
        <v>62</v>
      </c>
      <c r="O65" s="55">
        <v>64</v>
      </c>
      <c r="Q65" s="55">
        <v>54</v>
      </c>
      <c r="S65" s="55">
        <v>3</v>
      </c>
      <c r="U65" s="55">
        <v>183</v>
      </c>
      <c r="V65" s="42"/>
      <c r="W65" s="55">
        <f t="shared" ref="W65:W70" si="10">M65-C65</f>
        <v>0</v>
      </c>
      <c r="Y65" s="55">
        <f t="shared" ref="Y65:Y70" si="11">O65-E65</f>
        <v>0</v>
      </c>
      <c r="AA65" s="55">
        <f t="shared" ref="AA65:AA70" si="12">Q65-G65</f>
        <v>0</v>
      </c>
      <c r="AC65" s="55">
        <f t="shared" ref="AC65:AC70" si="13">S65-I65</f>
        <v>0</v>
      </c>
      <c r="AE65" s="42">
        <f t="shared" si="5"/>
        <v>0</v>
      </c>
      <c r="AF65" s="42"/>
    </row>
    <row r="66" spans="1:32" x14ac:dyDescent="0.2">
      <c r="B66" s="54" t="s">
        <v>10</v>
      </c>
      <c r="C66" s="42">
        <v>7</v>
      </c>
      <c r="E66" s="42">
        <v>6</v>
      </c>
      <c r="G66" s="42">
        <v>7</v>
      </c>
      <c r="I66" s="42">
        <v>1</v>
      </c>
      <c r="K66" s="42">
        <v>21</v>
      </c>
      <c r="L66" s="42"/>
      <c r="M66" s="42">
        <v>7</v>
      </c>
      <c r="O66" s="42">
        <v>5</v>
      </c>
      <c r="Q66" s="42">
        <v>8</v>
      </c>
      <c r="S66" s="42">
        <v>1</v>
      </c>
      <c r="U66" s="42">
        <v>21</v>
      </c>
      <c r="V66" s="42"/>
      <c r="W66" s="42">
        <f t="shared" si="10"/>
        <v>0</v>
      </c>
      <c r="Y66" s="42">
        <f t="shared" si="11"/>
        <v>-1</v>
      </c>
      <c r="AA66" s="42">
        <f t="shared" si="12"/>
        <v>1</v>
      </c>
      <c r="AC66" s="42">
        <f t="shared" si="13"/>
        <v>0</v>
      </c>
      <c r="AE66" s="42">
        <f t="shared" si="5"/>
        <v>0</v>
      </c>
      <c r="AF66" s="42"/>
    </row>
    <row r="67" spans="1:32" x14ac:dyDescent="0.2">
      <c r="B67" s="54" t="s">
        <v>11</v>
      </c>
      <c r="C67" s="42">
        <v>1</v>
      </c>
      <c r="E67" s="42">
        <v>0</v>
      </c>
      <c r="G67" s="42">
        <v>1</v>
      </c>
      <c r="I67" s="42">
        <v>-1</v>
      </c>
      <c r="K67" s="42">
        <v>1</v>
      </c>
      <c r="L67" s="42"/>
      <c r="M67" s="42">
        <v>1</v>
      </c>
      <c r="O67" s="42">
        <v>1</v>
      </c>
      <c r="Q67" s="42">
        <v>0</v>
      </c>
      <c r="S67" s="42">
        <v>0</v>
      </c>
      <c r="U67" s="42">
        <v>2</v>
      </c>
      <c r="V67" s="42"/>
      <c r="W67" s="42">
        <f t="shared" si="10"/>
        <v>0</v>
      </c>
      <c r="Y67" s="42">
        <f t="shared" si="11"/>
        <v>1</v>
      </c>
      <c r="AA67" s="42">
        <f t="shared" si="12"/>
        <v>-1</v>
      </c>
      <c r="AC67" s="42">
        <f t="shared" si="13"/>
        <v>1</v>
      </c>
      <c r="AE67" s="42">
        <f t="shared" si="5"/>
        <v>1</v>
      </c>
      <c r="AF67" s="42"/>
    </row>
    <row r="68" spans="1:32" x14ac:dyDescent="0.2">
      <c r="B68" s="54" t="s">
        <v>12</v>
      </c>
      <c r="C68" s="42">
        <v>15</v>
      </c>
      <c r="E68" s="42">
        <v>20</v>
      </c>
      <c r="G68" s="42">
        <v>17</v>
      </c>
      <c r="I68" s="42">
        <v>3</v>
      </c>
      <c r="K68" s="42">
        <v>55</v>
      </c>
      <c r="L68" s="42"/>
      <c r="M68" s="42">
        <v>15</v>
      </c>
      <c r="O68" s="42">
        <v>16</v>
      </c>
      <c r="Q68" s="42">
        <v>19</v>
      </c>
      <c r="S68" s="42">
        <v>3</v>
      </c>
      <c r="U68" s="42">
        <v>53</v>
      </c>
      <c r="V68" s="42"/>
      <c r="W68" s="42">
        <f t="shared" si="10"/>
        <v>0</v>
      </c>
      <c r="Y68" s="42">
        <f t="shared" si="11"/>
        <v>-4</v>
      </c>
      <c r="AA68" s="42">
        <f t="shared" si="12"/>
        <v>2</v>
      </c>
      <c r="AC68" s="42">
        <f t="shared" si="13"/>
        <v>0</v>
      </c>
      <c r="AE68" s="42">
        <f t="shared" si="5"/>
        <v>-2</v>
      </c>
      <c r="AF68" s="42"/>
    </row>
    <row r="69" spans="1:32" x14ac:dyDescent="0.2">
      <c r="B69" s="54" t="s">
        <v>13</v>
      </c>
      <c r="C69" s="42">
        <v>48</v>
      </c>
      <c r="E69" s="42">
        <v>53</v>
      </c>
      <c r="G69" s="42">
        <v>52</v>
      </c>
      <c r="I69" s="42">
        <v>3</v>
      </c>
      <c r="K69" s="42">
        <v>156</v>
      </c>
      <c r="L69" s="42"/>
      <c r="M69" s="42">
        <v>48</v>
      </c>
      <c r="O69" s="42">
        <v>53</v>
      </c>
      <c r="Q69" s="42">
        <v>52</v>
      </c>
      <c r="S69" s="42">
        <v>3</v>
      </c>
      <c r="U69" s="42">
        <v>156</v>
      </c>
      <c r="V69" s="42"/>
      <c r="W69" s="42">
        <f t="shared" si="10"/>
        <v>0</v>
      </c>
      <c r="Y69" s="42">
        <f t="shared" si="11"/>
        <v>0</v>
      </c>
      <c r="AA69" s="42">
        <f t="shared" si="12"/>
        <v>0</v>
      </c>
      <c r="AC69" s="42">
        <f t="shared" si="13"/>
        <v>0</v>
      </c>
      <c r="AE69" s="42">
        <f t="shared" si="5"/>
        <v>0</v>
      </c>
      <c r="AF69" s="42"/>
    </row>
    <row r="70" spans="1:32" x14ac:dyDescent="0.2">
      <c r="B70" s="54" t="s">
        <v>14</v>
      </c>
      <c r="C70" s="42">
        <v>-1</v>
      </c>
      <c r="E70" s="42">
        <v>-4</v>
      </c>
      <c r="G70" s="42">
        <v>-1</v>
      </c>
      <c r="I70" s="42">
        <v>-1</v>
      </c>
      <c r="K70" s="42">
        <v>-7</v>
      </c>
      <c r="L70" s="42"/>
      <c r="M70" s="42">
        <v>0</v>
      </c>
      <c r="O70" s="42">
        <v>0</v>
      </c>
      <c r="Q70" s="42">
        <v>0</v>
      </c>
      <c r="S70" s="42">
        <v>0</v>
      </c>
      <c r="U70" s="42">
        <v>0</v>
      </c>
      <c r="V70" s="42"/>
      <c r="W70" s="42">
        <f t="shared" si="10"/>
        <v>1</v>
      </c>
      <c r="Y70" s="42">
        <f t="shared" si="11"/>
        <v>4</v>
      </c>
      <c r="AA70" s="42">
        <f t="shared" si="12"/>
        <v>1</v>
      </c>
      <c r="AC70" s="42">
        <f t="shared" si="13"/>
        <v>1</v>
      </c>
      <c r="AE70" s="42">
        <f t="shared" si="5"/>
        <v>7</v>
      </c>
      <c r="AF70" s="42"/>
    </row>
    <row r="71" spans="1:32" x14ac:dyDescent="0.2">
      <c r="A71" s="39">
        <v>7</v>
      </c>
      <c r="B71" s="57" t="s">
        <v>15</v>
      </c>
      <c r="C71" s="71">
        <v>132</v>
      </c>
      <c r="E71" s="71">
        <v>139</v>
      </c>
      <c r="G71" s="71">
        <v>130</v>
      </c>
      <c r="I71" s="71">
        <v>8</v>
      </c>
      <c r="K71" s="71">
        <v>409</v>
      </c>
      <c r="L71" s="42"/>
      <c r="M71" s="71">
        <v>133</v>
      </c>
      <c r="O71" s="71">
        <v>139</v>
      </c>
      <c r="Q71" s="71">
        <v>133</v>
      </c>
      <c r="S71" s="71">
        <v>10</v>
      </c>
      <c r="U71" s="71">
        <v>415</v>
      </c>
      <c r="V71" s="42"/>
      <c r="W71" s="71">
        <f>SUM(W65:W70)</f>
        <v>1</v>
      </c>
      <c r="Y71" s="71">
        <f>SUM(Y65:Y70)</f>
        <v>0</v>
      </c>
      <c r="AA71" s="71">
        <f>SUM(AA65:AA70)</f>
        <v>3</v>
      </c>
      <c r="AC71" s="71">
        <f>SUM(AC65:AC70)</f>
        <v>2</v>
      </c>
      <c r="AE71" s="71">
        <f t="shared" si="5"/>
        <v>6</v>
      </c>
      <c r="AF71" s="42"/>
    </row>
    <row r="72" spans="1:32" x14ac:dyDescent="0.2">
      <c r="B72" s="53" t="s">
        <v>16</v>
      </c>
      <c r="C72" s="72"/>
      <c r="D72" s="52"/>
      <c r="E72" s="72"/>
      <c r="F72" s="52"/>
      <c r="G72" s="72"/>
      <c r="H72" s="52"/>
      <c r="I72" s="72"/>
      <c r="J72" s="52"/>
      <c r="K72" s="72"/>
      <c r="L72" s="72"/>
      <c r="M72" s="72"/>
      <c r="N72" s="52"/>
      <c r="O72" s="72"/>
      <c r="P72" s="52"/>
      <c r="Q72" s="72"/>
      <c r="R72" s="52"/>
      <c r="S72" s="72"/>
      <c r="T72" s="52"/>
      <c r="U72" s="72"/>
      <c r="V72" s="72"/>
      <c r="W72" s="72"/>
      <c r="X72" s="52"/>
      <c r="Y72" s="72"/>
      <c r="Z72" s="52"/>
      <c r="AA72" s="72"/>
      <c r="AB72" s="52"/>
      <c r="AC72" s="72"/>
      <c r="AD72" s="52"/>
      <c r="AE72" s="72"/>
      <c r="AF72" s="42"/>
    </row>
    <row r="73" spans="1:32" hidden="1" x14ac:dyDescent="0.2">
      <c r="B73" s="54"/>
      <c r="C73" s="42"/>
      <c r="E73" s="42"/>
      <c r="G73" s="42"/>
      <c r="I73" s="42"/>
      <c r="L73" s="42"/>
      <c r="M73" s="42"/>
      <c r="O73" s="42"/>
      <c r="Q73" s="42"/>
      <c r="S73" s="42"/>
      <c r="U73" s="42"/>
      <c r="V73" s="42"/>
      <c r="W73" s="42"/>
      <c r="Y73" s="42"/>
      <c r="AA73" s="42"/>
      <c r="AC73" s="42"/>
      <c r="AE73" s="42"/>
      <c r="AF73" s="42"/>
    </row>
    <row r="74" spans="1:32" hidden="1" x14ac:dyDescent="0.2">
      <c r="B74" s="59"/>
      <c r="C74" s="42"/>
      <c r="E74" s="42"/>
      <c r="G74" s="42"/>
      <c r="I74" s="42"/>
      <c r="L74" s="42"/>
      <c r="M74" s="42"/>
      <c r="O74" s="42"/>
      <c r="Q74" s="42"/>
      <c r="S74" s="42"/>
      <c r="U74" s="42"/>
      <c r="V74" s="42"/>
      <c r="W74" s="42"/>
      <c r="Y74" s="42"/>
      <c r="AA74" s="42"/>
      <c r="AC74" s="42"/>
      <c r="AE74" s="42"/>
      <c r="AF74" s="42"/>
    </row>
    <row r="75" spans="1:32" hidden="1" x14ac:dyDescent="0.2">
      <c r="B75" s="59"/>
      <c r="C75" s="42"/>
      <c r="E75" s="42"/>
      <c r="G75" s="42"/>
      <c r="I75" s="42"/>
      <c r="L75" s="42"/>
      <c r="M75" s="42"/>
      <c r="O75" s="42"/>
      <c r="Q75" s="42"/>
      <c r="S75" s="42"/>
      <c r="U75" s="42"/>
      <c r="V75" s="42"/>
      <c r="W75" s="42"/>
      <c r="Y75" s="42"/>
      <c r="AA75" s="42"/>
      <c r="AC75" s="42"/>
      <c r="AE75" s="42"/>
      <c r="AF75" s="42"/>
    </row>
    <row r="76" spans="1:32" hidden="1" x14ac:dyDescent="0.2">
      <c r="B76" s="59"/>
      <c r="C76" s="42"/>
      <c r="E76" s="42"/>
      <c r="G76" s="42"/>
      <c r="I76" s="42"/>
      <c r="L76" s="42"/>
      <c r="M76" s="42"/>
      <c r="O76" s="42"/>
      <c r="Q76" s="42"/>
      <c r="S76" s="42"/>
      <c r="U76" s="42"/>
      <c r="V76" s="42"/>
      <c r="W76" s="42"/>
      <c r="Y76" s="42"/>
      <c r="AA76" s="42"/>
      <c r="AC76" s="42"/>
      <c r="AE76" s="42"/>
      <c r="AF76" s="42"/>
    </row>
    <row r="77" spans="1:32" hidden="1" x14ac:dyDescent="0.2">
      <c r="B77" s="60"/>
      <c r="C77" s="42"/>
      <c r="E77" s="42"/>
      <c r="G77" s="42"/>
      <c r="I77" s="42"/>
      <c r="L77" s="42"/>
      <c r="M77" s="42"/>
      <c r="O77" s="42"/>
      <c r="Q77" s="42"/>
      <c r="S77" s="42"/>
      <c r="U77" s="42"/>
      <c r="V77" s="42"/>
      <c r="W77" s="42"/>
      <c r="Y77" s="42"/>
      <c r="AA77" s="42"/>
      <c r="AC77" s="42"/>
      <c r="AE77" s="42"/>
      <c r="AF77" s="42"/>
    </row>
    <row r="78" spans="1:32" hidden="1" x14ac:dyDescent="0.2">
      <c r="B78" s="60"/>
      <c r="C78" s="42"/>
      <c r="E78" s="42"/>
      <c r="G78" s="42"/>
      <c r="I78" s="42"/>
      <c r="L78" s="42"/>
      <c r="M78" s="42"/>
      <c r="O78" s="42"/>
      <c r="Q78" s="42"/>
      <c r="S78" s="42"/>
      <c r="U78" s="42"/>
      <c r="V78" s="42"/>
      <c r="W78" s="42"/>
      <c r="Y78" s="42"/>
      <c r="AA78" s="42"/>
      <c r="AC78" s="42"/>
      <c r="AE78" s="42"/>
      <c r="AF78" s="42"/>
    </row>
    <row r="79" spans="1:32" hidden="1" x14ac:dyDescent="0.2">
      <c r="B79" s="60"/>
      <c r="C79" s="42"/>
      <c r="E79" s="42"/>
      <c r="G79" s="42"/>
      <c r="I79" s="42"/>
      <c r="L79" s="42"/>
      <c r="M79" s="42"/>
      <c r="O79" s="42"/>
      <c r="Q79" s="42"/>
      <c r="S79" s="42"/>
      <c r="U79" s="42"/>
      <c r="V79" s="42"/>
      <c r="W79" s="42"/>
      <c r="Y79" s="42"/>
      <c r="AA79" s="42"/>
      <c r="AC79" s="42"/>
      <c r="AE79" s="42"/>
      <c r="AF79" s="42"/>
    </row>
    <row r="80" spans="1:32" hidden="1" x14ac:dyDescent="0.2">
      <c r="B80" s="54"/>
      <c r="C80" s="42"/>
      <c r="E80" s="42"/>
      <c r="G80" s="42"/>
      <c r="I80" s="42"/>
      <c r="L80" s="42"/>
      <c r="M80" s="42"/>
      <c r="O80" s="42"/>
      <c r="Q80" s="42"/>
      <c r="S80" s="42"/>
      <c r="U80" s="42"/>
      <c r="V80" s="42"/>
      <c r="W80" s="42"/>
      <c r="Y80" s="42"/>
      <c r="AA80" s="42"/>
      <c r="AC80" s="42"/>
      <c r="AE80" s="42"/>
      <c r="AF80" s="42"/>
    </row>
    <row r="81" spans="1:32" hidden="1" x14ac:dyDescent="0.2">
      <c r="B81" s="54"/>
      <c r="C81" s="72"/>
      <c r="D81" s="52"/>
      <c r="E81" s="72"/>
      <c r="F81" s="52"/>
      <c r="G81" s="72"/>
      <c r="H81" s="52"/>
      <c r="I81" s="72"/>
      <c r="J81" s="52"/>
      <c r="K81" s="72"/>
      <c r="L81" s="72"/>
      <c r="M81" s="72"/>
      <c r="N81" s="52"/>
      <c r="O81" s="72"/>
      <c r="P81" s="52"/>
      <c r="Q81" s="72"/>
      <c r="R81" s="52"/>
      <c r="S81" s="72"/>
      <c r="T81" s="52"/>
      <c r="U81" s="72"/>
      <c r="V81" s="72"/>
      <c r="W81" s="72"/>
      <c r="X81" s="52"/>
      <c r="Y81" s="72"/>
      <c r="Z81" s="52"/>
      <c r="AA81" s="72"/>
      <c r="AB81" s="52"/>
      <c r="AC81" s="72"/>
      <c r="AD81" s="52"/>
      <c r="AE81" s="72"/>
      <c r="AF81" s="42"/>
    </row>
    <row r="82" spans="1:32" x14ac:dyDescent="0.2">
      <c r="A82" s="39">
        <v>16</v>
      </c>
      <c r="B82" s="57" t="s">
        <v>26</v>
      </c>
      <c r="C82" s="73">
        <v>140</v>
      </c>
      <c r="E82" s="73">
        <v>107</v>
      </c>
      <c r="G82" s="73">
        <v>193</v>
      </c>
      <c r="I82" s="73">
        <v>10</v>
      </c>
      <c r="K82" s="73">
        <v>450</v>
      </c>
      <c r="L82" s="42"/>
      <c r="M82" s="73">
        <v>143</v>
      </c>
      <c r="O82" s="73">
        <v>108</v>
      </c>
      <c r="Q82" s="73">
        <v>199</v>
      </c>
      <c r="S82" s="73">
        <v>11</v>
      </c>
      <c r="U82" s="73">
        <v>461</v>
      </c>
      <c r="V82" s="42"/>
      <c r="W82" s="73">
        <f>SUM(W74:W81)</f>
        <v>0</v>
      </c>
      <c r="Y82" s="73">
        <f>SUM(Y74:Y81)</f>
        <v>0</v>
      </c>
      <c r="AA82" s="73">
        <f>SUM(AA74:AA81)</f>
        <v>0</v>
      </c>
      <c r="AC82" s="73">
        <f>SUM(AC74:AC81)</f>
        <v>0</v>
      </c>
      <c r="AE82" s="73">
        <f t="shared" si="5"/>
        <v>11</v>
      </c>
      <c r="AF82" s="42"/>
    </row>
    <row r="83" spans="1:32" ht="12" thickBot="1" x14ac:dyDescent="0.25">
      <c r="A83" s="39">
        <v>17</v>
      </c>
      <c r="B83" s="39" t="s">
        <v>42</v>
      </c>
      <c r="C83" s="61">
        <v>-8</v>
      </c>
      <c r="E83" s="61">
        <v>32</v>
      </c>
      <c r="G83" s="61">
        <v>-63</v>
      </c>
      <c r="I83" s="61">
        <v>-2</v>
      </c>
      <c r="K83" s="61">
        <v>-41</v>
      </c>
      <c r="L83" s="42"/>
      <c r="M83" s="61">
        <v>-10</v>
      </c>
      <c r="O83" s="61">
        <v>31</v>
      </c>
      <c r="Q83" s="61">
        <v>-66</v>
      </c>
      <c r="S83" s="61">
        <v>-1</v>
      </c>
      <c r="U83" s="61">
        <v>-46</v>
      </c>
      <c r="V83" s="42"/>
      <c r="W83" s="61">
        <f>M83-C83</f>
        <v>-2</v>
      </c>
      <c r="Y83" s="61">
        <f>O83-E83</f>
        <v>-1</v>
      </c>
      <c r="AA83" s="61">
        <f>Q83-G83</f>
        <v>-3</v>
      </c>
      <c r="AC83" s="61">
        <f>S83-I83</f>
        <v>1</v>
      </c>
      <c r="AE83" s="61">
        <f t="shared" si="5"/>
        <v>-5</v>
      </c>
      <c r="AF83" s="42"/>
    </row>
    <row r="84" spans="1:32" ht="12" thickTop="1" x14ac:dyDescent="0.2">
      <c r="C84" s="56"/>
      <c r="E84" s="56"/>
      <c r="F84" s="56"/>
      <c r="G84" s="56"/>
      <c r="I84" s="56"/>
      <c r="K84" s="56"/>
      <c r="M84" s="56"/>
      <c r="O84" s="56"/>
      <c r="P84" s="56"/>
      <c r="Q84" s="56"/>
      <c r="S84" s="56"/>
      <c r="U84" s="56"/>
      <c r="W84" s="56"/>
      <c r="Y84" s="56"/>
      <c r="Z84" s="56"/>
      <c r="AA84" s="56"/>
      <c r="AC84" s="56"/>
      <c r="AE84" s="56"/>
    </row>
    <row r="85" spans="1:32" x14ac:dyDescent="0.2">
      <c r="B85" s="51" t="s">
        <v>51</v>
      </c>
      <c r="K85" s="39"/>
      <c r="AE85" s="42"/>
    </row>
    <row r="86" spans="1:32" x14ac:dyDescent="0.2">
      <c r="B86" s="53" t="s">
        <v>8</v>
      </c>
      <c r="K86" s="39"/>
      <c r="AE86" s="42"/>
    </row>
    <row r="87" spans="1:32" x14ac:dyDescent="0.2">
      <c r="A87" s="39">
        <v>1</v>
      </c>
      <c r="B87" s="54" t="s">
        <v>9</v>
      </c>
      <c r="C87" s="55">
        <v>823</v>
      </c>
      <c r="E87" s="55">
        <v>832</v>
      </c>
      <c r="G87" s="55">
        <v>859</v>
      </c>
      <c r="I87" s="55">
        <v>44</v>
      </c>
      <c r="K87" s="55">
        <v>2558</v>
      </c>
      <c r="L87" s="42"/>
      <c r="M87" s="55">
        <v>682</v>
      </c>
      <c r="O87" s="55">
        <v>685</v>
      </c>
      <c r="Q87" s="55">
        <v>685</v>
      </c>
      <c r="S87" s="55">
        <v>43</v>
      </c>
      <c r="U87" s="55">
        <v>2095</v>
      </c>
      <c r="V87" s="42"/>
      <c r="W87" s="55">
        <f t="shared" ref="W87:W92" si="14">M87-C87</f>
        <v>-141</v>
      </c>
      <c r="Y87" s="55">
        <f t="shared" ref="Y87:Y92" si="15">O87-E87</f>
        <v>-147</v>
      </c>
      <c r="AA87" s="55">
        <f t="shared" ref="AA87:AA92" si="16">Q87-G87</f>
        <v>-174</v>
      </c>
      <c r="AC87" s="55">
        <f t="shared" ref="AC87:AC92" si="17">S87-I87</f>
        <v>-1</v>
      </c>
      <c r="AE87" s="42">
        <f t="shared" ref="AE87:AE93" si="18">U87-K87</f>
        <v>-463</v>
      </c>
      <c r="AF87" s="42"/>
    </row>
    <row r="88" spans="1:32" x14ac:dyDescent="0.2">
      <c r="A88" s="39">
        <v>2</v>
      </c>
      <c r="B88" s="54" t="s">
        <v>10</v>
      </c>
      <c r="C88" s="42">
        <v>180</v>
      </c>
      <c r="E88" s="42">
        <v>174</v>
      </c>
      <c r="G88" s="42">
        <v>191</v>
      </c>
      <c r="I88" s="42">
        <v>10</v>
      </c>
      <c r="K88" s="42">
        <v>555</v>
      </c>
      <c r="L88" s="42"/>
      <c r="M88" s="42">
        <v>190</v>
      </c>
      <c r="O88" s="42">
        <v>184</v>
      </c>
      <c r="Q88" s="42">
        <v>200</v>
      </c>
      <c r="S88" s="42">
        <v>9</v>
      </c>
      <c r="U88" s="42">
        <v>583</v>
      </c>
      <c r="V88" s="42"/>
      <c r="W88" s="42">
        <f t="shared" si="14"/>
        <v>10</v>
      </c>
      <c r="Y88" s="42">
        <f t="shared" si="15"/>
        <v>10</v>
      </c>
      <c r="AA88" s="42">
        <f t="shared" si="16"/>
        <v>9</v>
      </c>
      <c r="AC88" s="42">
        <f t="shared" si="17"/>
        <v>-1</v>
      </c>
      <c r="AE88" s="42">
        <f t="shared" si="18"/>
        <v>28</v>
      </c>
      <c r="AF88" s="42"/>
    </row>
    <row r="89" spans="1:32" x14ac:dyDescent="0.2">
      <c r="A89" s="39">
        <v>3</v>
      </c>
      <c r="B89" s="54" t="s">
        <v>11</v>
      </c>
      <c r="C89" s="42">
        <v>124</v>
      </c>
      <c r="E89" s="42">
        <v>124</v>
      </c>
      <c r="G89" s="42">
        <v>140</v>
      </c>
      <c r="I89" s="42">
        <v>7</v>
      </c>
      <c r="K89" s="42">
        <v>395</v>
      </c>
      <c r="L89" s="42"/>
      <c r="M89" s="42">
        <v>130</v>
      </c>
      <c r="O89" s="42">
        <v>133</v>
      </c>
      <c r="Q89" s="42">
        <v>161</v>
      </c>
      <c r="S89" s="42">
        <v>8</v>
      </c>
      <c r="U89" s="42">
        <v>432</v>
      </c>
      <c r="V89" s="42"/>
      <c r="W89" s="42">
        <f t="shared" si="14"/>
        <v>6</v>
      </c>
      <c r="Y89" s="42">
        <f t="shared" si="15"/>
        <v>9</v>
      </c>
      <c r="AA89" s="42">
        <f t="shared" si="16"/>
        <v>21</v>
      </c>
      <c r="AC89" s="42">
        <f t="shared" si="17"/>
        <v>1</v>
      </c>
      <c r="AE89" s="42">
        <f t="shared" si="18"/>
        <v>37</v>
      </c>
      <c r="AF89" s="42"/>
    </row>
    <row r="90" spans="1:32" x14ac:dyDescent="0.2">
      <c r="A90" s="39">
        <v>4</v>
      </c>
      <c r="B90" s="54" t="s">
        <v>12</v>
      </c>
      <c r="C90" s="42">
        <v>61</v>
      </c>
      <c r="E90" s="42">
        <v>68</v>
      </c>
      <c r="G90" s="42">
        <v>74</v>
      </c>
      <c r="I90" s="42">
        <v>6</v>
      </c>
      <c r="K90" s="42">
        <v>209</v>
      </c>
      <c r="L90" s="42"/>
      <c r="M90" s="42">
        <v>60</v>
      </c>
      <c r="O90" s="42">
        <v>68</v>
      </c>
      <c r="Q90" s="42">
        <v>76</v>
      </c>
      <c r="S90" s="42">
        <v>6</v>
      </c>
      <c r="U90" s="42">
        <v>210</v>
      </c>
      <c r="V90" s="42"/>
      <c r="W90" s="42">
        <f t="shared" si="14"/>
        <v>-1</v>
      </c>
      <c r="Y90" s="42">
        <f t="shared" si="15"/>
        <v>0</v>
      </c>
      <c r="AA90" s="42">
        <f t="shared" si="16"/>
        <v>2</v>
      </c>
      <c r="AC90" s="42">
        <f t="shared" si="17"/>
        <v>0</v>
      </c>
      <c r="AE90" s="42">
        <f t="shared" si="18"/>
        <v>1</v>
      </c>
      <c r="AF90" s="42"/>
    </row>
    <row r="91" spans="1:32" x14ac:dyDescent="0.2">
      <c r="A91" s="39">
        <v>5</v>
      </c>
      <c r="B91" s="54" t="s">
        <v>13</v>
      </c>
      <c r="C91" s="42">
        <v>50</v>
      </c>
      <c r="E91" s="42">
        <v>53</v>
      </c>
      <c r="G91" s="42">
        <v>54</v>
      </c>
      <c r="I91" s="42">
        <v>3</v>
      </c>
      <c r="K91" s="42">
        <v>160</v>
      </c>
      <c r="L91" s="42"/>
      <c r="M91" s="42">
        <v>50</v>
      </c>
      <c r="O91" s="42">
        <v>53</v>
      </c>
      <c r="Q91" s="42">
        <v>54</v>
      </c>
      <c r="S91" s="42">
        <v>3</v>
      </c>
      <c r="U91" s="42">
        <v>160</v>
      </c>
      <c r="V91" s="42"/>
      <c r="W91" s="42">
        <f t="shared" si="14"/>
        <v>0</v>
      </c>
      <c r="Y91" s="42">
        <f t="shared" si="15"/>
        <v>0</v>
      </c>
      <c r="AA91" s="42">
        <f t="shared" si="16"/>
        <v>0</v>
      </c>
      <c r="AC91" s="42">
        <f t="shared" si="17"/>
        <v>0</v>
      </c>
      <c r="AE91" s="42">
        <f t="shared" si="18"/>
        <v>0</v>
      </c>
      <c r="AF91" s="42"/>
    </row>
    <row r="92" spans="1:32" x14ac:dyDescent="0.2">
      <c r="A92" s="39">
        <v>6</v>
      </c>
      <c r="B92" s="54" t="s">
        <v>14</v>
      </c>
      <c r="C92" s="42">
        <v>-131</v>
      </c>
      <c r="E92" s="42">
        <v>-135</v>
      </c>
      <c r="G92" s="42">
        <v>-149</v>
      </c>
      <c r="I92" s="42">
        <v>-8</v>
      </c>
      <c r="K92" s="42">
        <v>-423</v>
      </c>
      <c r="L92" s="42"/>
      <c r="M92" s="42">
        <v>0</v>
      </c>
      <c r="O92" s="42">
        <v>0</v>
      </c>
      <c r="Q92" s="42">
        <v>0</v>
      </c>
      <c r="S92" s="42">
        <v>0</v>
      </c>
      <c r="U92" s="42">
        <v>0</v>
      </c>
      <c r="V92" s="42"/>
      <c r="W92" s="42">
        <f t="shared" si="14"/>
        <v>131</v>
      </c>
      <c r="Y92" s="42">
        <f t="shared" si="15"/>
        <v>135</v>
      </c>
      <c r="AA92" s="42">
        <f t="shared" si="16"/>
        <v>149</v>
      </c>
      <c r="AC92" s="42">
        <f t="shared" si="17"/>
        <v>8</v>
      </c>
      <c r="AE92" s="42">
        <f t="shared" si="18"/>
        <v>423</v>
      </c>
      <c r="AF92" s="42"/>
    </row>
    <row r="93" spans="1:32" x14ac:dyDescent="0.2">
      <c r="A93" s="39">
        <v>7</v>
      </c>
      <c r="B93" s="57" t="s">
        <v>15</v>
      </c>
      <c r="C93" s="58">
        <v>1107</v>
      </c>
      <c r="E93" s="58">
        <v>1116</v>
      </c>
      <c r="G93" s="58">
        <v>1169</v>
      </c>
      <c r="I93" s="58">
        <v>62</v>
      </c>
      <c r="K93" s="58">
        <v>3454</v>
      </c>
      <c r="L93" s="42"/>
      <c r="M93" s="58">
        <v>1112</v>
      </c>
      <c r="O93" s="58">
        <v>1123</v>
      </c>
      <c r="Q93" s="58">
        <v>1176</v>
      </c>
      <c r="S93" s="58">
        <v>69</v>
      </c>
      <c r="U93" s="58">
        <v>3480</v>
      </c>
      <c r="V93" s="42"/>
      <c r="W93" s="58">
        <f>SUM(W87:W92)</f>
        <v>5</v>
      </c>
      <c r="Y93" s="58">
        <f>SUM(Y87:Y92)</f>
        <v>7</v>
      </c>
      <c r="AA93" s="58">
        <f>SUM(AA87:AA92)</f>
        <v>7</v>
      </c>
      <c r="AC93" s="58">
        <f>SUM(AC87:AC92)</f>
        <v>7</v>
      </c>
      <c r="AE93" s="58">
        <f t="shared" si="18"/>
        <v>26</v>
      </c>
      <c r="AF93" s="42"/>
    </row>
    <row r="94" spans="1:32" x14ac:dyDescent="0.2">
      <c r="B94" s="53" t="s">
        <v>16</v>
      </c>
      <c r="C94" s="42"/>
      <c r="E94" s="42"/>
      <c r="G94" s="42"/>
      <c r="I94" s="42"/>
      <c r="L94" s="42"/>
      <c r="M94" s="42"/>
      <c r="O94" s="42"/>
      <c r="Q94" s="42"/>
      <c r="S94" s="42"/>
      <c r="U94" s="42"/>
      <c r="V94" s="42"/>
      <c r="W94" s="42"/>
      <c r="Y94" s="42"/>
      <c r="AA94" s="42"/>
      <c r="AC94" s="42"/>
      <c r="AE94" s="42"/>
      <c r="AF94" s="42"/>
    </row>
    <row r="95" spans="1:32" x14ac:dyDescent="0.2">
      <c r="B95" s="54" t="s">
        <v>17</v>
      </c>
      <c r="C95" s="42"/>
      <c r="E95" s="42"/>
      <c r="G95" s="42"/>
      <c r="I95" s="42"/>
      <c r="L95" s="42"/>
      <c r="M95" s="42"/>
      <c r="O95" s="42"/>
      <c r="Q95" s="42"/>
      <c r="S95" s="42"/>
      <c r="U95" s="42"/>
      <c r="V95" s="42"/>
      <c r="W95" s="42"/>
      <c r="Y95" s="42"/>
      <c r="AA95" s="42"/>
      <c r="AC95" s="42"/>
      <c r="AE95" s="42"/>
      <c r="AF95" s="42"/>
    </row>
    <row r="96" spans="1:32" x14ac:dyDescent="0.2">
      <c r="A96" s="39">
        <v>8</v>
      </c>
      <c r="B96" s="59" t="s">
        <v>18</v>
      </c>
      <c r="C96" s="42">
        <v>478</v>
      </c>
      <c r="E96" s="42">
        <v>474</v>
      </c>
      <c r="G96" s="42">
        <v>478</v>
      </c>
      <c r="I96" s="42">
        <v>26</v>
      </c>
      <c r="K96" s="42">
        <v>1456</v>
      </c>
      <c r="L96" s="42"/>
      <c r="M96" s="42">
        <v>403</v>
      </c>
      <c r="O96" s="42">
        <v>399</v>
      </c>
      <c r="Q96" s="42">
        <v>399</v>
      </c>
      <c r="S96" s="42">
        <v>29</v>
      </c>
      <c r="U96" s="42">
        <v>1230</v>
      </c>
      <c r="V96" s="42"/>
      <c r="W96" s="42">
        <f t="shared" ref="W96:W103" si="19">M96-C96</f>
        <v>-75</v>
      </c>
      <c r="Y96" s="42">
        <f t="shared" ref="Y96:Y103" si="20">O96-E96</f>
        <v>-75</v>
      </c>
      <c r="AA96" s="42">
        <f t="shared" ref="AA96:AA103" si="21">Q96-G96</f>
        <v>-79</v>
      </c>
      <c r="AC96" s="42">
        <f t="shared" ref="AC96:AC103" si="22">S96-I96</f>
        <v>3</v>
      </c>
      <c r="AE96" s="42">
        <f t="shared" ref="AE96:AE105" si="23">U96-K96</f>
        <v>-226</v>
      </c>
      <c r="AF96" s="42"/>
    </row>
    <row r="97" spans="1:32" x14ac:dyDescent="0.2">
      <c r="A97" s="39">
        <v>9</v>
      </c>
      <c r="B97" s="59" t="s">
        <v>19</v>
      </c>
      <c r="C97" s="42">
        <v>77</v>
      </c>
      <c r="E97" s="42">
        <v>80</v>
      </c>
      <c r="G97" s="42">
        <v>81</v>
      </c>
      <c r="I97" s="42">
        <v>4</v>
      </c>
      <c r="K97" s="42">
        <v>242</v>
      </c>
      <c r="L97" s="42"/>
      <c r="M97" s="42">
        <v>141</v>
      </c>
      <c r="O97" s="42">
        <v>140</v>
      </c>
      <c r="Q97" s="42">
        <v>143</v>
      </c>
      <c r="S97" s="42">
        <v>8</v>
      </c>
      <c r="U97" s="42">
        <v>432</v>
      </c>
      <c r="V97" s="42"/>
      <c r="W97" s="42">
        <f t="shared" si="19"/>
        <v>64</v>
      </c>
      <c r="Y97" s="42">
        <f t="shared" si="20"/>
        <v>60</v>
      </c>
      <c r="AA97" s="42">
        <f t="shared" si="21"/>
        <v>62</v>
      </c>
      <c r="AC97" s="42">
        <f t="shared" si="22"/>
        <v>4</v>
      </c>
      <c r="AE97" s="42">
        <f t="shared" si="23"/>
        <v>190</v>
      </c>
      <c r="AF97" s="42"/>
    </row>
    <row r="98" spans="1:32" x14ac:dyDescent="0.2">
      <c r="A98" s="39">
        <v>10</v>
      </c>
      <c r="B98" s="59" t="s">
        <v>20</v>
      </c>
      <c r="C98" s="42">
        <v>25</v>
      </c>
      <c r="E98" s="42">
        <v>27</v>
      </c>
      <c r="G98" s="42">
        <v>28</v>
      </c>
      <c r="I98" s="42">
        <v>1</v>
      </c>
      <c r="K98" s="42">
        <v>81</v>
      </c>
      <c r="L98" s="42"/>
      <c r="M98" s="42">
        <v>40</v>
      </c>
      <c r="O98" s="42">
        <v>42</v>
      </c>
      <c r="Q98" s="42">
        <v>44</v>
      </c>
      <c r="S98" s="42">
        <v>2</v>
      </c>
      <c r="U98" s="42">
        <v>128</v>
      </c>
      <c r="V98" s="42"/>
      <c r="W98" s="42">
        <f t="shared" si="19"/>
        <v>15</v>
      </c>
      <c r="Y98" s="42">
        <f t="shared" si="20"/>
        <v>15</v>
      </c>
      <c r="AA98" s="42">
        <f t="shared" si="21"/>
        <v>16</v>
      </c>
      <c r="AC98" s="42">
        <f t="shared" si="22"/>
        <v>1</v>
      </c>
      <c r="AE98" s="42">
        <f t="shared" si="23"/>
        <v>47</v>
      </c>
      <c r="AF98" s="42"/>
    </row>
    <row r="99" spans="1:32" x14ac:dyDescent="0.2">
      <c r="A99" s="39">
        <v>11</v>
      </c>
      <c r="B99" s="60" t="s">
        <v>21</v>
      </c>
      <c r="C99" s="42">
        <v>188</v>
      </c>
      <c r="E99" s="42">
        <v>194</v>
      </c>
      <c r="G99" s="42">
        <v>197</v>
      </c>
      <c r="I99" s="42">
        <v>12</v>
      </c>
      <c r="K99" s="42">
        <v>591</v>
      </c>
      <c r="L99" s="42"/>
      <c r="M99" s="42">
        <v>192</v>
      </c>
      <c r="O99" s="42">
        <v>198</v>
      </c>
      <c r="Q99" s="42">
        <v>203</v>
      </c>
      <c r="S99" s="42">
        <v>15</v>
      </c>
      <c r="U99" s="42">
        <v>608</v>
      </c>
      <c r="V99" s="42"/>
      <c r="W99" s="42">
        <f t="shared" si="19"/>
        <v>4</v>
      </c>
      <c r="Y99" s="42">
        <f t="shared" si="20"/>
        <v>4</v>
      </c>
      <c r="AA99" s="42">
        <f t="shared" si="21"/>
        <v>6</v>
      </c>
      <c r="AC99" s="42">
        <f t="shared" si="22"/>
        <v>3</v>
      </c>
      <c r="AE99" s="42">
        <f t="shared" si="23"/>
        <v>17</v>
      </c>
      <c r="AF99" s="42"/>
    </row>
    <row r="100" spans="1:32" x14ac:dyDescent="0.2">
      <c r="A100" s="39">
        <v>12</v>
      </c>
      <c r="B100" s="60" t="s">
        <v>22</v>
      </c>
      <c r="C100" s="42">
        <v>50</v>
      </c>
      <c r="E100" s="42">
        <v>53</v>
      </c>
      <c r="G100" s="42">
        <v>54</v>
      </c>
      <c r="I100" s="42">
        <v>3</v>
      </c>
      <c r="K100" s="42">
        <v>160</v>
      </c>
      <c r="L100" s="42"/>
      <c r="M100" s="42">
        <v>50</v>
      </c>
      <c r="O100" s="42">
        <v>53</v>
      </c>
      <c r="Q100" s="42">
        <v>54</v>
      </c>
      <c r="S100" s="42">
        <v>3</v>
      </c>
      <c r="U100" s="42">
        <v>160</v>
      </c>
      <c r="V100" s="42"/>
      <c r="W100" s="42">
        <f t="shared" si="19"/>
        <v>0</v>
      </c>
      <c r="Y100" s="42">
        <f t="shared" si="20"/>
        <v>0</v>
      </c>
      <c r="AA100" s="42">
        <f t="shared" si="21"/>
        <v>0</v>
      </c>
      <c r="AC100" s="42">
        <f t="shared" si="22"/>
        <v>0</v>
      </c>
      <c r="AE100" s="42">
        <f t="shared" si="23"/>
        <v>0</v>
      </c>
      <c r="AF100" s="42"/>
    </row>
    <row r="101" spans="1:32" x14ac:dyDescent="0.2">
      <c r="A101" s="39">
        <v>13</v>
      </c>
      <c r="B101" s="60" t="s">
        <v>23</v>
      </c>
      <c r="C101" s="42">
        <v>95</v>
      </c>
      <c r="E101" s="42">
        <v>87</v>
      </c>
      <c r="G101" s="42">
        <v>83</v>
      </c>
      <c r="I101" s="42">
        <v>2</v>
      </c>
      <c r="K101" s="42">
        <v>267</v>
      </c>
      <c r="L101" s="42"/>
      <c r="M101" s="42">
        <v>95</v>
      </c>
      <c r="O101" s="42">
        <v>87</v>
      </c>
      <c r="Q101" s="42">
        <v>83</v>
      </c>
      <c r="S101" s="42">
        <v>2</v>
      </c>
      <c r="U101" s="42">
        <v>267</v>
      </c>
      <c r="V101" s="42"/>
      <c r="W101" s="42">
        <f t="shared" si="19"/>
        <v>0</v>
      </c>
      <c r="Y101" s="42">
        <f t="shared" si="20"/>
        <v>0</v>
      </c>
      <c r="AA101" s="42">
        <f t="shared" si="21"/>
        <v>0</v>
      </c>
      <c r="AC101" s="42">
        <f t="shared" si="22"/>
        <v>0</v>
      </c>
      <c r="AE101" s="42">
        <f t="shared" si="23"/>
        <v>0</v>
      </c>
      <c r="AF101" s="42"/>
    </row>
    <row r="102" spans="1:32" x14ac:dyDescent="0.2">
      <c r="A102" s="39">
        <v>14</v>
      </c>
      <c r="B102" s="54" t="s">
        <v>24</v>
      </c>
      <c r="C102" s="42">
        <v>15</v>
      </c>
      <c r="E102" s="42">
        <v>26</v>
      </c>
      <c r="G102" s="42">
        <v>36</v>
      </c>
      <c r="I102" s="42">
        <v>1</v>
      </c>
      <c r="K102" s="42">
        <v>78</v>
      </c>
      <c r="L102" s="42"/>
      <c r="M102" s="42">
        <v>15</v>
      </c>
      <c r="O102" s="42">
        <v>27</v>
      </c>
      <c r="Q102" s="42">
        <v>37</v>
      </c>
      <c r="S102" s="42">
        <v>1</v>
      </c>
      <c r="U102" s="42">
        <v>80</v>
      </c>
      <c r="V102" s="42"/>
      <c r="W102" s="42">
        <f t="shared" si="19"/>
        <v>0</v>
      </c>
      <c r="Y102" s="42">
        <f t="shared" si="20"/>
        <v>1</v>
      </c>
      <c r="AA102" s="42">
        <f t="shared" si="21"/>
        <v>1</v>
      </c>
      <c r="AC102" s="42">
        <f t="shared" si="22"/>
        <v>0</v>
      </c>
      <c r="AE102" s="42">
        <f t="shared" si="23"/>
        <v>2</v>
      </c>
      <c r="AF102" s="42"/>
    </row>
    <row r="103" spans="1:32" x14ac:dyDescent="0.2">
      <c r="A103" s="39">
        <v>15</v>
      </c>
      <c r="B103" s="54" t="s">
        <v>25</v>
      </c>
      <c r="C103" s="42">
        <v>2</v>
      </c>
      <c r="E103" s="42">
        <v>-54</v>
      </c>
      <c r="G103" s="42">
        <v>33</v>
      </c>
      <c r="I103" s="42">
        <v>3</v>
      </c>
      <c r="K103" s="42">
        <v>-16</v>
      </c>
      <c r="L103" s="42"/>
      <c r="M103" s="42">
        <v>0</v>
      </c>
      <c r="O103" s="42">
        <v>-53</v>
      </c>
      <c r="Q103" s="42">
        <v>36</v>
      </c>
      <c r="S103" s="42">
        <v>1</v>
      </c>
      <c r="U103" s="42">
        <v>-16</v>
      </c>
      <c r="V103" s="42"/>
      <c r="W103" s="42">
        <f t="shared" si="19"/>
        <v>-2</v>
      </c>
      <c r="Y103" s="42">
        <f t="shared" si="20"/>
        <v>1</v>
      </c>
      <c r="AA103" s="42">
        <f t="shared" si="21"/>
        <v>3</v>
      </c>
      <c r="AC103" s="42">
        <f t="shared" si="22"/>
        <v>-2</v>
      </c>
      <c r="AE103" s="42">
        <f t="shared" si="23"/>
        <v>0</v>
      </c>
      <c r="AF103" s="42"/>
    </row>
    <row r="104" spans="1:32" x14ac:dyDescent="0.2">
      <c r="A104" s="39">
        <v>16</v>
      </c>
      <c r="B104" s="57" t="s">
        <v>26</v>
      </c>
      <c r="C104" s="58">
        <v>930</v>
      </c>
      <c r="E104" s="58">
        <v>887</v>
      </c>
      <c r="G104" s="58">
        <v>990</v>
      </c>
      <c r="I104" s="58">
        <v>52</v>
      </c>
      <c r="K104" s="58">
        <v>2859</v>
      </c>
      <c r="L104" s="42"/>
      <c r="M104" s="58">
        <v>936</v>
      </c>
      <c r="O104" s="58">
        <v>893</v>
      </c>
      <c r="Q104" s="58">
        <v>999</v>
      </c>
      <c r="S104" s="58">
        <v>61</v>
      </c>
      <c r="U104" s="58">
        <v>2889</v>
      </c>
      <c r="V104" s="42"/>
      <c r="W104" s="58">
        <f>SUM(W96:W103)</f>
        <v>6</v>
      </c>
      <c r="Y104" s="58">
        <f>SUM(Y96:Y103)</f>
        <v>6</v>
      </c>
      <c r="AA104" s="58">
        <f>SUM(AA96:AA103)</f>
        <v>9</v>
      </c>
      <c r="AC104" s="58">
        <f>SUM(AC96:AC103)</f>
        <v>9</v>
      </c>
      <c r="AE104" s="58">
        <f t="shared" si="23"/>
        <v>30</v>
      </c>
      <c r="AF104" s="42"/>
    </row>
    <row r="105" spans="1:32" ht="12" thickBot="1" x14ac:dyDescent="0.25">
      <c r="A105" s="39">
        <v>17</v>
      </c>
      <c r="B105" s="39" t="s">
        <v>42</v>
      </c>
      <c r="C105" s="61">
        <v>177</v>
      </c>
      <c r="E105" s="61">
        <v>229</v>
      </c>
      <c r="G105" s="61">
        <v>179</v>
      </c>
      <c r="I105" s="61">
        <v>10</v>
      </c>
      <c r="K105" s="61">
        <v>595</v>
      </c>
      <c r="L105" s="42"/>
      <c r="M105" s="61">
        <v>176</v>
      </c>
      <c r="O105" s="61">
        <v>230</v>
      </c>
      <c r="Q105" s="61">
        <v>177</v>
      </c>
      <c r="S105" s="61">
        <v>8</v>
      </c>
      <c r="U105" s="61">
        <v>591</v>
      </c>
      <c r="V105" s="42"/>
      <c r="W105" s="61">
        <f>M105-C105</f>
        <v>-1</v>
      </c>
      <c r="Y105" s="61">
        <f>O105-E105</f>
        <v>1</v>
      </c>
      <c r="AA105" s="61">
        <f>Q105-G105</f>
        <v>-2</v>
      </c>
      <c r="AC105" s="61">
        <f>S105-I105</f>
        <v>-2</v>
      </c>
      <c r="AE105" s="61">
        <f t="shared" si="23"/>
        <v>-4</v>
      </c>
      <c r="AF105" s="42"/>
    </row>
    <row r="106" spans="1:32" ht="12" thickTop="1" x14ac:dyDescent="0.2">
      <c r="C106" s="56"/>
      <c r="E106" s="56"/>
      <c r="F106" s="56"/>
      <c r="G106" s="56"/>
      <c r="I106" s="56"/>
      <c r="K106" s="56"/>
      <c r="M106" s="56"/>
      <c r="O106" s="56"/>
      <c r="P106" s="56"/>
      <c r="Q106" s="56"/>
      <c r="S106" s="56"/>
      <c r="U106" s="56"/>
      <c r="W106" s="56"/>
      <c r="Y106" s="56"/>
      <c r="Z106" s="56"/>
      <c r="AA106" s="56"/>
      <c r="AC106" s="56"/>
      <c r="AE106" s="56"/>
    </row>
    <row r="107" spans="1:32" x14ac:dyDescent="0.2">
      <c r="C107" s="56"/>
      <c r="E107" s="56"/>
      <c r="G107" s="56"/>
      <c r="I107" s="56"/>
      <c r="K107" s="56"/>
      <c r="M107" s="56"/>
      <c r="O107" s="56"/>
      <c r="Q107" s="56"/>
      <c r="S107" s="56"/>
      <c r="U107" s="56"/>
      <c r="W107" s="56"/>
      <c r="Y107" s="56"/>
      <c r="AA107" s="56"/>
      <c r="AC107" s="56"/>
      <c r="AE107" s="56"/>
    </row>
    <row r="109" spans="1:32" x14ac:dyDescent="0.2">
      <c r="B109" s="51" t="s">
        <v>65</v>
      </c>
    </row>
    <row r="110" spans="1:32" x14ac:dyDescent="0.2">
      <c r="B110" s="62" t="s">
        <v>66</v>
      </c>
      <c r="C110" s="55">
        <v>105</v>
      </c>
      <c r="E110" s="55">
        <v>140</v>
      </c>
      <c r="G110" s="55">
        <v>81</v>
      </c>
      <c r="I110" s="55">
        <v>9879</v>
      </c>
      <c r="K110" s="55">
        <v>10205</v>
      </c>
      <c r="L110" s="42"/>
      <c r="M110" s="55">
        <v>103</v>
      </c>
      <c r="O110" s="55">
        <v>141</v>
      </c>
      <c r="Q110" s="55">
        <v>81</v>
      </c>
      <c r="S110" s="55">
        <v>9879</v>
      </c>
      <c r="U110" s="55">
        <v>10204</v>
      </c>
      <c r="V110" s="42"/>
      <c r="W110" s="55">
        <f t="shared" ref="W110:W123" si="24">M110-C110</f>
        <v>-2</v>
      </c>
      <c r="Y110" s="55">
        <f t="shared" ref="Y110:Y123" si="25">O110-E110</f>
        <v>1</v>
      </c>
      <c r="AA110" s="55">
        <f t="shared" ref="AA110:AA123" si="26">Q110-G110</f>
        <v>0</v>
      </c>
      <c r="AC110" s="55">
        <f t="shared" ref="AC110:AC123" si="27">S110-I110</f>
        <v>0</v>
      </c>
      <c r="AE110" s="55">
        <f t="shared" ref="AE110:AE123" si="28">U110-K110</f>
        <v>-1</v>
      </c>
      <c r="AF110" s="42"/>
    </row>
    <row r="111" spans="1:32" x14ac:dyDescent="0.2">
      <c r="B111" s="62" t="s">
        <v>67</v>
      </c>
      <c r="C111" s="42">
        <v>2</v>
      </c>
      <c r="E111" s="42">
        <v>2</v>
      </c>
      <c r="G111" s="42">
        <v>2</v>
      </c>
      <c r="I111" s="42">
        <v>-19</v>
      </c>
      <c r="K111" s="42">
        <v>-13</v>
      </c>
      <c r="L111" s="42"/>
      <c r="M111" s="42">
        <v>2</v>
      </c>
      <c r="O111" s="42">
        <v>2</v>
      </c>
      <c r="Q111" s="42">
        <v>2</v>
      </c>
      <c r="S111" s="42">
        <v>-19</v>
      </c>
      <c r="U111" s="42">
        <v>-13</v>
      </c>
      <c r="V111" s="42"/>
      <c r="W111" s="42">
        <f t="shared" si="24"/>
        <v>0</v>
      </c>
      <c r="Y111" s="42">
        <f t="shared" si="25"/>
        <v>0</v>
      </c>
      <c r="AA111" s="42">
        <f t="shared" si="26"/>
        <v>0</v>
      </c>
      <c r="AC111" s="42">
        <f t="shared" si="27"/>
        <v>0</v>
      </c>
      <c r="AE111" s="42">
        <f t="shared" si="28"/>
        <v>0</v>
      </c>
      <c r="AF111" s="42"/>
    </row>
    <row r="112" spans="1:32" x14ac:dyDescent="0.2">
      <c r="B112" s="62" t="s">
        <v>68</v>
      </c>
      <c r="C112" s="42">
        <v>0</v>
      </c>
      <c r="E112" s="42">
        <v>0</v>
      </c>
      <c r="G112" s="42">
        <v>1</v>
      </c>
      <c r="I112" s="42">
        <v>-27</v>
      </c>
      <c r="K112" s="42">
        <v>-26</v>
      </c>
      <c r="L112" s="42"/>
      <c r="M112" s="42">
        <v>0</v>
      </c>
      <c r="O112" s="42">
        <v>0</v>
      </c>
      <c r="Q112" s="42">
        <v>1</v>
      </c>
      <c r="S112" s="42">
        <v>-27</v>
      </c>
      <c r="U112" s="42">
        <v>-26</v>
      </c>
      <c r="V112" s="42"/>
      <c r="W112" s="42">
        <f t="shared" si="24"/>
        <v>0</v>
      </c>
      <c r="Y112" s="42">
        <f t="shared" si="25"/>
        <v>0</v>
      </c>
      <c r="AA112" s="42">
        <f t="shared" si="26"/>
        <v>0</v>
      </c>
      <c r="AC112" s="42">
        <f t="shared" si="27"/>
        <v>0</v>
      </c>
      <c r="AE112" s="42">
        <f t="shared" si="28"/>
        <v>0</v>
      </c>
      <c r="AF112" s="42"/>
    </row>
    <row r="113" spans="1:32" x14ac:dyDescent="0.2">
      <c r="B113" s="62" t="s">
        <v>69</v>
      </c>
      <c r="C113" s="42">
        <v>14</v>
      </c>
      <c r="E113" s="42">
        <v>8</v>
      </c>
      <c r="G113" s="42">
        <v>-4</v>
      </c>
      <c r="I113" s="42">
        <v>-6</v>
      </c>
      <c r="K113" s="42">
        <v>12</v>
      </c>
      <c r="L113" s="42"/>
      <c r="M113" s="42">
        <v>14</v>
      </c>
      <c r="O113" s="42">
        <v>8</v>
      </c>
      <c r="Q113" s="42">
        <v>-4</v>
      </c>
      <c r="S113" s="42">
        <v>-6</v>
      </c>
      <c r="U113" s="42">
        <v>12</v>
      </c>
      <c r="V113" s="42"/>
      <c r="W113" s="42">
        <f t="shared" si="24"/>
        <v>0</v>
      </c>
      <c r="Y113" s="42">
        <f t="shared" si="25"/>
        <v>0</v>
      </c>
      <c r="AA113" s="42">
        <f t="shared" si="26"/>
        <v>0</v>
      </c>
      <c r="AC113" s="42">
        <f t="shared" si="27"/>
        <v>0</v>
      </c>
      <c r="AE113" s="42">
        <f t="shared" si="28"/>
        <v>0</v>
      </c>
      <c r="AF113" s="42"/>
    </row>
    <row r="114" spans="1:32" x14ac:dyDescent="0.2">
      <c r="B114" s="62" t="s">
        <v>70</v>
      </c>
      <c r="C114" s="42">
        <v>0</v>
      </c>
      <c r="E114" s="42">
        <v>0</v>
      </c>
      <c r="G114" s="42">
        <v>0</v>
      </c>
      <c r="I114" s="42">
        <v>0</v>
      </c>
      <c r="K114" s="42">
        <v>0</v>
      </c>
      <c r="L114" s="42"/>
      <c r="M114" s="42">
        <v>0</v>
      </c>
      <c r="O114" s="42">
        <v>0</v>
      </c>
      <c r="Q114" s="42">
        <v>0</v>
      </c>
      <c r="S114" s="42">
        <v>0</v>
      </c>
      <c r="U114" s="42">
        <v>0</v>
      </c>
      <c r="V114" s="42"/>
      <c r="W114" s="42">
        <f t="shared" si="24"/>
        <v>0</v>
      </c>
      <c r="Y114" s="42">
        <f t="shared" si="25"/>
        <v>0</v>
      </c>
      <c r="AA114" s="42">
        <f t="shared" si="26"/>
        <v>0</v>
      </c>
      <c r="AC114" s="42">
        <f t="shared" si="27"/>
        <v>0</v>
      </c>
      <c r="AE114" s="42">
        <f t="shared" si="28"/>
        <v>0</v>
      </c>
      <c r="AF114" s="42"/>
    </row>
    <row r="115" spans="1:32" x14ac:dyDescent="0.2">
      <c r="B115" s="62" t="s">
        <v>71</v>
      </c>
      <c r="C115" s="42">
        <v>0</v>
      </c>
      <c r="E115" s="42">
        <v>23</v>
      </c>
      <c r="G115" s="42">
        <v>41</v>
      </c>
      <c r="I115" s="42">
        <v>-9833</v>
      </c>
      <c r="K115" s="42">
        <v>-9769</v>
      </c>
      <c r="L115" s="42"/>
      <c r="M115" s="42">
        <v>0</v>
      </c>
      <c r="O115" s="42">
        <v>23</v>
      </c>
      <c r="Q115" s="42">
        <v>41</v>
      </c>
      <c r="S115" s="42">
        <v>-9833</v>
      </c>
      <c r="U115" s="42">
        <v>-9769</v>
      </c>
      <c r="V115" s="42"/>
      <c r="W115" s="42">
        <f t="shared" si="24"/>
        <v>0</v>
      </c>
      <c r="Y115" s="42">
        <f t="shared" si="25"/>
        <v>0</v>
      </c>
      <c r="AA115" s="42">
        <f t="shared" si="26"/>
        <v>0</v>
      </c>
      <c r="AC115" s="42">
        <f t="shared" si="27"/>
        <v>0</v>
      </c>
      <c r="AE115" s="42">
        <f t="shared" si="28"/>
        <v>0</v>
      </c>
      <c r="AF115" s="42"/>
    </row>
    <row r="116" spans="1:32" x14ac:dyDescent="0.2">
      <c r="B116" s="62" t="s">
        <v>72</v>
      </c>
      <c r="C116" s="42">
        <v>0</v>
      </c>
      <c r="E116" s="42">
        <v>0</v>
      </c>
      <c r="G116" s="42">
        <v>0</v>
      </c>
      <c r="I116" s="42">
        <v>0</v>
      </c>
      <c r="K116" s="42">
        <v>0</v>
      </c>
      <c r="L116" s="42"/>
      <c r="M116" s="42">
        <v>0</v>
      </c>
      <c r="O116" s="42">
        <v>0</v>
      </c>
      <c r="Q116" s="42">
        <v>0</v>
      </c>
      <c r="S116" s="42">
        <v>0</v>
      </c>
      <c r="U116" s="42">
        <v>0</v>
      </c>
      <c r="V116" s="42"/>
      <c r="W116" s="42">
        <f t="shared" si="24"/>
        <v>0</v>
      </c>
      <c r="Y116" s="42">
        <f t="shared" si="25"/>
        <v>0</v>
      </c>
      <c r="AA116" s="42">
        <f t="shared" si="26"/>
        <v>0</v>
      </c>
      <c r="AC116" s="42">
        <f t="shared" si="27"/>
        <v>0</v>
      </c>
      <c r="AE116" s="42">
        <f t="shared" si="28"/>
        <v>0</v>
      </c>
      <c r="AF116" s="42"/>
    </row>
    <row r="117" spans="1:32" x14ac:dyDescent="0.2">
      <c r="B117" s="62" t="s">
        <v>73</v>
      </c>
      <c r="C117" s="42">
        <v>0</v>
      </c>
      <c r="E117" s="42">
        <v>0</v>
      </c>
      <c r="G117" s="42">
        <v>0</v>
      </c>
      <c r="I117" s="42">
        <v>0</v>
      </c>
      <c r="K117" s="42">
        <v>0</v>
      </c>
      <c r="L117" s="42"/>
      <c r="M117" s="42">
        <v>0</v>
      </c>
      <c r="O117" s="42">
        <v>0</v>
      </c>
      <c r="Q117" s="42">
        <v>0</v>
      </c>
      <c r="S117" s="42">
        <v>0</v>
      </c>
      <c r="U117" s="42">
        <v>0</v>
      </c>
      <c r="V117" s="42"/>
      <c r="W117" s="42">
        <f t="shared" si="24"/>
        <v>0</v>
      </c>
      <c r="Y117" s="42">
        <f t="shared" si="25"/>
        <v>0</v>
      </c>
      <c r="AA117" s="42">
        <f t="shared" si="26"/>
        <v>0</v>
      </c>
      <c r="AC117" s="42">
        <f t="shared" si="27"/>
        <v>0</v>
      </c>
      <c r="AE117" s="42">
        <f t="shared" si="28"/>
        <v>0</v>
      </c>
      <c r="AF117" s="42"/>
    </row>
    <row r="118" spans="1:32" x14ac:dyDescent="0.2">
      <c r="B118" s="62" t="s">
        <v>74</v>
      </c>
      <c r="C118" s="42">
        <v>56</v>
      </c>
      <c r="E118" s="42">
        <v>57</v>
      </c>
      <c r="G118" s="42">
        <v>57</v>
      </c>
      <c r="I118" s="42">
        <v>16</v>
      </c>
      <c r="K118" s="42">
        <v>186</v>
      </c>
      <c r="L118" s="42"/>
      <c r="M118" s="42">
        <v>56</v>
      </c>
      <c r="O118" s="42">
        <v>57</v>
      </c>
      <c r="Q118" s="42">
        <v>57</v>
      </c>
      <c r="S118" s="42">
        <v>16</v>
      </c>
      <c r="U118" s="42">
        <v>186</v>
      </c>
      <c r="V118" s="42"/>
      <c r="W118" s="42">
        <f t="shared" si="24"/>
        <v>0</v>
      </c>
      <c r="Y118" s="42">
        <f t="shared" si="25"/>
        <v>0</v>
      </c>
      <c r="AA118" s="42">
        <f t="shared" si="26"/>
        <v>0</v>
      </c>
      <c r="AC118" s="42">
        <f t="shared" si="27"/>
        <v>0</v>
      </c>
      <c r="AE118" s="42">
        <f t="shared" si="28"/>
        <v>0</v>
      </c>
      <c r="AF118" s="42"/>
    </row>
    <row r="119" spans="1:32" x14ac:dyDescent="0.2">
      <c r="B119" s="62" t="s">
        <v>75</v>
      </c>
      <c r="C119" s="42">
        <v>95</v>
      </c>
      <c r="E119" s="42">
        <v>87</v>
      </c>
      <c r="G119" s="42">
        <v>83</v>
      </c>
      <c r="I119" s="42">
        <v>2</v>
      </c>
      <c r="K119" s="42">
        <v>267</v>
      </c>
      <c r="L119" s="42"/>
      <c r="M119" s="42">
        <v>95</v>
      </c>
      <c r="O119" s="42">
        <v>87</v>
      </c>
      <c r="Q119" s="42">
        <v>83</v>
      </c>
      <c r="S119" s="42">
        <v>2</v>
      </c>
      <c r="U119" s="42">
        <v>267</v>
      </c>
      <c r="V119" s="42"/>
      <c r="W119" s="42">
        <f t="shared" si="24"/>
        <v>0</v>
      </c>
      <c r="Y119" s="42">
        <f t="shared" si="25"/>
        <v>0</v>
      </c>
      <c r="AA119" s="42">
        <f t="shared" si="26"/>
        <v>0</v>
      </c>
      <c r="AC119" s="42">
        <f t="shared" si="27"/>
        <v>0</v>
      </c>
      <c r="AE119" s="42">
        <f t="shared" si="28"/>
        <v>0</v>
      </c>
      <c r="AF119" s="42"/>
    </row>
    <row r="120" spans="1:32" x14ac:dyDescent="0.2">
      <c r="B120" s="62" t="s">
        <v>25</v>
      </c>
      <c r="C120" s="42">
        <v>0</v>
      </c>
      <c r="E120" s="42">
        <v>-52</v>
      </c>
      <c r="G120" s="42">
        <v>35</v>
      </c>
      <c r="I120" s="42">
        <v>0</v>
      </c>
      <c r="K120" s="42">
        <v>-17</v>
      </c>
      <c r="L120" s="42"/>
      <c r="M120" s="42">
        <v>0</v>
      </c>
      <c r="O120" s="42">
        <v>-52</v>
      </c>
      <c r="Q120" s="42">
        <v>35</v>
      </c>
      <c r="S120" s="42">
        <v>0</v>
      </c>
      <c r="U120" s="42">
        <v>-17</v>
      </c>
      <c r="V120" s="42"/>
      <c r="W120" s="42">
        <f t="shared" si="24"/>
        <v>0</v>
      </c>
      <c r="Y120" s="42">
        <f t="shared" si="25"/>
        <v>0</v>
      </c>
      <c r="AA120" s="42">
        <f t="shared" si="26"/>
        <v>0</v>
      </c>
      <c r="AC120" s="42">
        <f t="shared" si="27"/>
        <v>0</v>
      </c>
      <c r="AE120" s="42">
        <f t="shared" si="28"/>
        <v>0</v>
      </c>
      <c r="AF120" s="42"/>
    </row>
    <row r="121" spans="1:32" x14ac:dyDescent="0.2">
      <c r="B121" s="62" t="s">
        <v>76</v>
      </c>
      <c r="C121" s="42">
        <v>0</v>
      </c>
      <c r="E121" s="42">
        <v>0</v>
      </c>
      <c r="G121" s="42">
        <v>0</v>
      </c>
      <c r="I121" s="42">
        <v>1</v>
      </c>
      <c r="K121" s="42">
        <v>1</v>
      </c>
      <c r="L121" s="42"/>
      <c r="M121" s="42">
        <v>0</v>
      </c>
      <c r="O121" s="42">
        <v>0</v>
      </c>
      <c r="Q121" s="42">
        <v>0</v>
      </c>
      <c r="S121" s="42">
        <v>1</v>
      </c>
      <c r="U121" s="42">
        <v>1</v>
      </c>
      <c r="V121" s="42"/>
      <c r="W121" s="42">
        <f t="shared" si="24"/>
        <v>0</v>
      </c>
      <c r="Y121" s="42">
        <f t="shared" si="25"/>
        <v>0</v>
      </c>
      <c r="AA121" s="42">
        <f t="shared" si="26"/>
        <v>0</v>
      </c>
      <c r="AC121" s="42">
        <f t="shared" si="27"/>
        <v>0</v>
      </c>
      <c r="AE121" s="42">
        <f t="shared" si="28"/>
        <v>0</v>
      </c>
      <c r="AF121" s="42"/>
    </row>
    <row r="122" spans="1:32" x14ac:dyDescent="0.2">
      <c r="B122" s="62" t="s">
        <v>77</v>
      </c>
      <c r="C122" s="42">
        <v>4</v>
      </c>
      <c r="E122" s="42">
        <v>12</v>
      </c>
      <c r="G122" s="42">
        <v>23</v>
      </c>
      <c r="I122" s="42">
        <v>0</v>
      </c>
      <c r="K122" s="42">
        <v>39</v>
      </c>
      <c r="L122" s="42"/>
      <c r="M122" s="42">
        <v>5</v>
      </c>
      <c r="O122" s="42">
        <v>10</v>
      </c>
      <c r="Q122" s="42">
        <v>23</v>
      </c>
      <c r="S122" s="42">
        <v>1</v>
      </c>
      <c r="U122" s="42">
        <v>39</v>
      </c>
      <c r="V122" s="42"/>
      <c r="W122" s="42">
        <f t="shared" si="24"/>
        <v>1</v>
      </c>
      <c r="Y122" s="42">
        <f t="shared" si="25"/>
        <v>-2</v>
      </c>
      <c r="AA122" s="42">
        <f t="shared" si="26"/>
        <v>0</v>
      </c>
      <c r="AC122" s="42">
        <f t="shared" si="27"/>
        <v>1</v>
      </c>
      <c r="AE122" s="42">
        <f t="shared" si="28"/>
        <v>0</v>
      </c>
      <c r="AF122" s="42"/>
    </row>
    <row r="123" spans="1:32" ht="12" thickBot="1" x14ac:dyDescent="0.25">
      <c r="A123" s="39">
        <v>18</v>
      </c>
      <c r="B123" s="63" t="s">
        <v>78</v>
      </c>
      <c r="C123" s="61">
        <v>276</v>
      </c>
      <c r="E123" s="61">
        <v>277</v>
      </c>
      <c r="G123" s="61">
        <v>319</v>
      </c>
      <c r="I123" s="61">
        <v>13</v>
      </c>
      <c r="K123" s="61">
        <v>885</v>
      </c>
      <c r="L123" s="42"/>
      <c r="M123" s="61">
        <v>275</v>
      </c>
      <c r="O123" s="61">
        <v>276</v>
      </c>
      <c r="Q123" s="61">
        <v>319</v>
      </c>
      <c r="S123" s="61">
        <v>14</v>
      </c>
      <c r="U123" s="61">
        <v>884</v>
      </c>
      <c r="V123" s="42"/>
      <c r="W123" s="61">
        <f t="shared" si="24"/>
        <v>-1</v>
      </c>
      <c r="Y123" s="61">
        <f t="shared" si="25"/>
        <v>-1</v>
      </c>
      <c r="AA123" s="61">
        <f t="shared" si="26"/>
        <v>0</v>
      </c>
      <c r="AC123" s="61">
        <f t="shared" si="27"/>
        <v>1</v>
      </c>
      <c r="AE123" s="61">
        <f t="shared" si="28"/>
        <v>-1</v>
      </c>
      <c r="AF123" s="42"/>
    </row>
    <row r="124" spans="1:32" ht="12" thickTop="1" x14ac:dyDescent="0.2"/>
  </sheetData>
  <mergeCells count="3">
    <mergeCell ref="C17:K17"/>
    <mergeCell ref="M17:U17"/>
    <mergeCell ref="W17:AE17"/>
  </mergeCells>
  <pageMargins left="0.7" right="0.7" top="0.75" bottom="0.75" header="0.3" footer="0.3"/>
  <pageSetup scale="58" fitToHeight="2" orientation="landscape" r:id="rId1"/>
  <headerFooter scaleWithDoc="0">
    <oddFooter>&amp;C&amp;A</oddFooter>
  </headerFooter>
  <rowBreaks count="1" manualBreakCount="1">
    <brk id="84" min="1" max="3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70689-C0A9-4276-A8D0-3269478D8548}">
  <sheetPr>
    <tabColor rgb="FF00FF00"/>
  </sheetPr>
  <dimension ref="A1:AH124"/>
  <sheetViews>
    <sheetView view="pageBreakPreview" zoomScaleNormal="100" zoomScaleSheetLayoutView="100" workbookViewId="0">
      <pane xSplit="2" ySplit="18" topLeftCell="C19" activePane="bottomRight" state="frozen"/>
      <selection activeCell="B64" sqref="B64"/>
      <selection pane="topRight" activeCell="B64" sqref="B64"/>
      <selection pane="bottomLeft" activeCell="B64" sqref="B64"/>
      <selection pane="bottomRight" activeCell="B12" sqref="B12"/>
    </sheetView>
  </sheetViews>
  <sheetFormatPr defaultRowHeight="11.25" outlineLevelRow="1" outlineLevelCol="1" x14ac:dyDescent="0.2"/>
  <cols>
    <col min="1" max="1" width="9.140625" style="39" hidden="1" customWidth="1" outlineLevel="1"/>
    <col min="2" max="2" width="43.85546875" style="39" customWidth="1" collapsed="1"/>
    <col min="3" max="3" width="10.140625" style="39" customWidth="1"/>
    <col min="4" max="4" width="0.7109375" style="39" customWidth="1"/>
    <col min="5" max="5" width="10.140625" style="39" customWidth="1"/>
    <col min="6" max="6" width="0.7109375" style="39" customWidth="1"/>
    <col min="7" max="7" width="10.140625" style="39" customWidth="1"/>
    <col min="8" max="8" width="0.7109375" style="39" customWidth="1"/>
    <col min="9" max="9" width="10.140625" style="39" customWidth="1"/>
    <col min="10" max="10" width="0.7109375" style="39" customWidth="1"/>
    <col min="11" max="11" width="10.140625" style="42" customWidth="1"/>
    <col min="12" max="12" width="2.28515625" style="39" customWidth="1"/>
    <col min="13" max="13" width="10.140625" style="39" customWidth="1"/>
    <col min="14" max="14" width="0.7109375" style="39" customWidth="1"/>
    <col min="15" max="15" width="10.140625" style="39" customWidth="1"/>
    <col min="16" max="16" width="0.7109375" style="39" customWidth="1"/>
    <col min="17" max="17" width="10.140625" style="39" customWidth="1"/>
    <col min="18" max="18" width="0.7109375" style="39" customWidth="1"/>
    <col min="19" max="19" width="10.140625" style="39" customWidth="1"/>
    <col min="20" max="20" width="0.7109375" style="39" customWidth="1"/>
    <col min="21" max="21" width="10.140625" style="39" customWidth="1"/>
    <col min="22" max="22" width="2.28515625" style="39" customWidth="1"/>
    <col min="23" max="23" width="10.140625" style="39" customWidth="1"/>
    <col min="24" max="24" width="0.7109375" style="39" customWidth="1"/>
    <col min="25" max="25" width="10.140625" style="39" customWidth="1"/>
    <col min="26" max="26" width="0.7109375" style="39" customWidth="1"/>
    <col min="27" max="27" width="10.140625" style="39" customWidth="1"/>
    <col min="28" max="28" width="0.7109375" style="39" customWidth="1"/>
    <col min="29" max="29" width="10.140625" style="39" customWidth="1"/>
    <col min="30" max="30" width="0.7109375" style="39" customWidth="1"/>
    <col min="31" max="31" width="10.140625" style="39" customWidth="1"/>
    <col min="32" max="16384" width="9.140625" style="39"/>
  </cols>
  <sheetData>
    <row r="1" spans="1:22" hidden="1" outlineLevel="1" x14ac:dyDescent="0.2">
      <c r="K1" s="39"/>
    </row>
    <row r="2" spans="1:22" hidden="1" outlineLevel="1" x14ac:dyDescent="0.2">
      <c r="K2" s="39"/>
    </row>
    <row r="3" spans="1:22" hidden="1" outlineLevel="1" x14ac:dyDescent="0.2">
      <c r="K3" s="39"/>
    </row>
    <row r="4" spans="1:22" hidden="1" outlineLevel="1" x14ac:dyDescent="0.2">
      <c r="K4" s="39"/>
    </row>
    <row r="5" spans="1:22" s="40" customFormat="1" hidden="1" outlineLevel="1" x14ac:dyDescent="0.2">
      <c r="A5" s="39"/>
    </row>
    <row r="6" spans="1:22" s="40" customFormat="1" hidden="1" outlineLevel="1" x14ac:dyDescent="0.2">
      <c r="A6" s="39"/>
    </row>
    <row r="7" spans="1:22" s="40" customFormat="1" hidden="1" outlineLevel="1" x14ac:dyDescent="0.2">
      <c r="A7" s="39"/>
    </row>
    <row r="8" spans="1:22" s="40" customFormat="1" hidden="1" outlineLevel="1" x14ac:dyDescent="0.2">
      <c r="A8" s="39"/>
    </row>
    <row r="9" spans="1:22" s="40" customFormat="1" hidden="1" outlineLevel="1" x14ac:dyDescent="0.2">
      <c r="A9" s="39"/>
    </row>
    <row r="10" spans="1:22" s="40" customFormat="1" hidden="1" outlineLevel="1" x14ac:dyDescent="0.2">
      <c r="A10" s="39"/>
    </row>
    <row r="11" spans="1:22" s="40" customFormat="1" hidden="1" outlineLevel="1" x14ac:dyDescent="0.2">
      <c r="A11" s="40">
        <f t="shared" ref="A11" si="0">COLUMN(A2)</f>
        <v>1</v>
      </c>
    </row>
    <row r="12" spans="1:22" s="40" customFormat="1" ht="12" collapsed="1" x14ac:dyDescent="0.2">
      <c r="B12" s="65" t="s">
        <v>88</v>
      </c>
    </row>
    <row r="13" spans="1:22" s="40" customFormat="1" ht="12" x14ac:dyDescent="0.2">
      <c r="B13" s="65" t="s">
        <v>28</v>
      </c>
    </row>
    <row r="14" spans="1:22" s="40" customFormat="1" ht="12" x14ac:dyDescent="0.2">
      <c r="B14" s="65" t="s">
        <v>41</v>
      </c>
    </row>
    <row r="15" spans="1:22" s="40" customFormat="1" ht="12" x14ac:dyDescent="0.2">
      <c r="B15" s="65" t="s">
        <v>3</v>
      </c>
    </row>
    <row r="16" spans="1:22" x14ac:dyDescent="0.2">
      <c r="L16" s="40"/>
      <c r="V16" s="40"/>
    </row>
    <row r="17" spans="1:34" ht="11.25" customHeight="1" x14ac:dyDescent="0.2">
      <c r="C17" s="82" t="s">
        <v>81</v>
      </c>
      <c r="D17" s="82"/>
      <c r="E17" s="82"/>
      <c r="F17" s="82"/>
      <c r="G17" s="82"/>
      <c r="H17" s="82"/>
      <c r="I17" s="82"/>
      <c r="J17" s="82"/>
      <c r="K17" s="82"/>
      <c r="L17" s="40"/>
      <c r="M17" s="83" t="s">
        <v>82</v>
      </c>
      <c r="N17" s="83"/>
      <c r="O17" s="83"/>
      <c r="P17" s="83"/>
      <c r="Q17" s="83"/>
      <c r="R17" s="83"/>
      <c r="S17" s="83"/>
      <c r="T17" s="83"/>
      <c r="U17" s="83"/>
      <c r="V17" s="40"/>
      <c r="W17" s="84" t="s">
        <v>55</v>
      </c>
      <c r="X17" s="84"/>
      <c r="Y17" s="84"/>
      <c r="Z17" s="84"/>
      <c r="AA17" s="84"/>
      <c r="AB17" s="84"/>
      <c r="AC17" s="84"/>
      <c r="AD17" s="84"/>
      <c r="AE17" s="84"/>
    </row>
    <row r="18" spans="1:34" x14ac:dyDescent="0.2">
      <c r="B18" s="4" t="s">
        <v>44</v>
      </c>
      <c r="C18" s="43" t="s">
        <v>56</v>
      </c>
      <c r="D18" s="44"/>
      <c r="E18" s="43" t="s">
        <v>57</v>
      </c>
      <c r="F18" s="44"/>
      <c r="G18" s="43" t="s">
        <v>58</v>
      </c>
      <c r="H18" s="44"/>
      <c r="I18" s="43" t="s">
        <v>59</v>
      </c>
      <c r="J18" s="66"/>
      <c r="K18" s="45" t="s">
        <v>60</v>
      </c>
      <c r="L18" s="40"/>
      <c r="M18" s="46" t="s">
        <v>56</v>
      </c>
      <c r="N18" s="44"/>
      <c r="O18" s="46" t="s">
        <v>57</v>
      </c>
      <c r="P18" s="44"/>
      <c r="Q18" s="46" t="s">
        <v>58</v>
      </c>
      <c r="R18" s="44"/>
      <c r="S18" s="46" t="s">
        <v>59</v>
      </c>
      <c r="T18" s="66"/>
      <c r="U18" s="46" t="s">
        <v>60</v>
      </c>
      <c r="V18" s="40"/>
      <c r="W18" s="48" t="s">
        <v>56</v>
      </c>
      <c r="X18" s="67"/>
      <c r="Y18" s="48" t="s">
        <v>57</v>
      </c>
      <c r="Z18" s="67"/>
      <c r="AA18" s="48" t="s">
        <v>58</v>
      </c>
      <c r="AB18" s="67"/>
      <c r="AC18" s="48" t="s">
        <v>59</v>
      </c>
      <c r="AD18" s="68"/>
      <c r="AE18" s="50" t="s">
        <v>60</v>
      </c>
    </row>
    <row r="19" spans="1:34" x14ac:dyDescent="0.2">
      <c r="B19" s="51" t="s">
        <v>61</v>
      </c>
      <c r="D19" s="52"/>
      <c r="F19" s="52"/>
      <c r="H19" s="52"/>
      <c r="J19" s="52"/>
      <c r="L19" s="40"/>
      <c r="N19" s="52"/>
      <c r="P19" s="52"/>
      <c r="R19" s="52"/>
      <c r="T19" s="52"/>
      <c r="V19" s="40"/>
      <c r="X19" s="52"/>
      <c r="Z19" s="52"/>
      <c r="AB19" s="52"/>
      <c r="AD19" s="52"/>
    </row>
    <row r="20" spans="1:34" x14ac:dyDescent="0.2">
      <c r="B20" s="53" t="s">
        <v>8</v>
      </c>
    </row>
    <row r="21" spans="1:34" x14ac:dyDescent="0.2">
      <c r="B21" s="54" t="s">
        <v>9</v>
      </c>
      <c r="C21" s="55">
        <v>115</v>
      </c>
      <c r="E21" s="55">
        <v>133</v>
      </c>
      <c r="G21" s="55">
        <v>103</v>
      </c>
      <c r="I21" s="55">
        <v>143</v>
      </c>
      <c r="K21" s="55">
        <v>494</v>
      </c>
      <c r="L21" s="42"/>
      <c r="M21" s="55">
        <v>76</v>
      </c>
      <c r="O21" s="55">
        <v>96</v>
      </c>
      <c r="Q21" s="55">
        <v>62</v>
      </c>
      <c r="S21" s="55">
        <v>102</v>
      </c>
      <c r="U21" s="55">
        <v>336</v>
      </c>
      <c r="W21" s="55">
        <f t="shared" ref="W21:W26" si="1">M21-C21</f>
        <v>-39</v>
      </c>
      <c r="Y21" s="55">
        <f t="shared" ref="Y21:Y26" si="2">O21-E21</f>
        <v>-37</v>
      </c>
      <c r="AA21" s="55">
        <f t="shared" ref="AA21:AA26" si="3">Q21-G21</f>
        <v>-41</v>
      </c>
      <c r="AC21" s="55">
        <f t="shared" ref="AC21:AC26" si="4">S21-I21</f>
        <v>-41</v>
      </c>
      <c r="AE21" s="56">
        <f>U21-K21</f>
        <v>-158</v>
      </c>
      <c r="AH21" s="39" t="s">
        <v>62</v>
      </c>
    </row>
    <row r="22" spans="1:34" x14ac:dyDescent="0.2">
      <c r="B22" s="54" t="s">
        <v>10</v>
      </c>
      <c r="C22" s="42">
        <v>80</v>
      </c>
      <c r="E22" s="42">
        <v>84</v>
      </c>
      <c r="G22" s="42">
        <v>77</v>
      </c>
      <c r="I22" s="42">
        <v>75</v>
      </c>
      <c r="K22" s="42">
        <v>316</v>
      </c>
      <c r="L22" s="42"/>
      <c r="M22" s="42">
        <v>85</v>
      </c>
      <c r="O22" s="42">
        <v>88</v>
      </c>
      <c r="Q22" s="42">
        <v>82</v>
      </c>
      <c r="S22" s="42">
        <v>80</v>
      </c>
      <c r="U22" s="42">
        <v>335</v>
      </c>
      <c r="V22" s="42"/>
      <c r="W22" s="42">
        <f t="shared" si="1"/>
        <v>5</v>
      </c>
      <c r="Y22" s="42">
        <f t="shared" si="2"/>
        <v>4</v>
      </c>
      <c r="AA22" s="42">
        <f t="shared" si="3"/>
        <v>5</v>
      </c>
      <c r="AC22" s="42">
        <f t="shared" si="4"/>
        <v>5</v>
      </c>
      <c r="AE22" s="42">
        <f t="shared" ref="AE22:AE83" si="5">U22-K22</f>
        <v>19</v>
      </c>
      <c r="AF22" s="42"/>
    </row>
    <row r="23" spans="1:34" x14ac:dyDescent="0.2">
      <c r="B23" s="54" t="s">
        <v>11</v>
      </c>
      <c r="C23" s="42">
        <v>64</v>
      </c>
      <c r="E23" s="42">
        <v>68</v>
      </c>
      <c r="G23" s="42">
        <v>67</v>
      </c>
      <c r="I23" s="42">
        <v>65</v>
      </c>
      <c r="K23" s="42">
        <v>264</v>
      </c>
      <c r="L23" s="42"/>
      <c r="M23" s="42">
        <v>66</v>
      </c>
      <c r="O23" s="42">
        <v>72</v>
      </c>
      <c r="Q23" s="42">
        <v>71</v>
      </c>
      <c r="S23" s="42">
        <v>69</v>
      </c>
      <c r="U23" s="42">
        <v>278</v>
      </c>
      <c r="V23" s="42"/>
      <c r="W23" s="42">
        <f t="shared" si="1"/>
        <v>2</v>
      </c>
      <c r="Y23" s="42">
        <f t="shared" si="2"/>
        <v>4</v>
      </c>
      <c r="AA23" s="42">
        <f t="shared" si="3"/>
        <v>4</v>
      </c>
      <c r="AC23" s="42">
        <f t="shared" si="4"/>
        <v>4</v>
      </c>
      <c r="AE23" s="42">
        <f t="shared" si="5"/>
        <v>14</v>
      </c>
      <c r="AF23" s="42"/>
    </row>
    <row r="24" spans="1:34" x14ac:dyDescent="0.2">
      <c r="B24" s="54" t="s">
        <v>12</v>
      </c>
      <c r="C24" s="42">
        <v>14</v>
      </c>
      <c r="E24" s="42">
        <v>16</v>
      </c>
      <c r="G24" s="42">
        <v>15</v>
      </c>
      <c r="I24" s="42">
        <v>16</v>
      </c>
      <c r="K24" s="42">
        <v>61</v>
      </c>
      <c r="L24" s="42"/>
      <c r="M24" s="42">
        <v>15</v>
      </c>
      <c r="O24" s="42">
        <v>15</v>
      </c>
      <c r="Q24" s="42">
        <v>14</v>
      </c>
      <c r="S24" s="42">
        <v>13</v>
      </c>
      <c r="U24" s="42">
        <v>57</v>
      </c>
      <c r="V24" s="42"/>
      <c r="W24" s="42">
        <f t="shared" si="1"/>
        <v>1</v>
      </c>
      <c r="Y24" s="42">
        <f t="shared" si="2"/>
        <v>-1</v>
      </c>
      <c r="AA24" s="42">
        <f t="shared" si="3"/>
        <v>-1</v>
      </c>
      <c r="AC24" s="42">
        <f t="shared" si="4"/>
        <v>-3</v>
      </c>
      <c r="AE24" s="42">
        <f t="shared" si="5"/>
        <v>-4</v>
      </c>
      <c r="AF24" s="42"/>
    </row>
    <row r="25" spans="1:34" x14ac:dyDescent="0.2">
      <c r="B25" s="54" t="s">
        <v>13</v>
      </c>
      <c r="C25" s="42">
        <v>1</v>
      </c>
      <c r="E25" s="42">
        <v>0</v>
      </c>
      <c r="G25" s="42">
        <v>1</v>
      </c>
      <c r="I25" s="42">
        <v>1</v>
      </c>
      <c r="K25" s="42">
        <v>3</v>
      </c>
      <c r="L25" s="42"/>
      <c r="M25" s="42">
        <v>1</v>
      </c>
      <c r="O25" s="42">
        <v>0</v>
      </c>
      <c r="Q25" s="42">
        <v>1</v>
      </c>
      <c r="S25" s="42">
        <v>1</v>
      </c>
      <c r="U25" s="42">
        <v>3</v>
      </c>
      <c r="V25" s="42"/>
      <c r="W25" s="42">
        <f t="shared" si="1"/>
        <v>0</v>
      </c>
      <c r="Y25" s="42">
        <f t="shared" si="2"/>
        <v>0</v>
      </c>
      <c r="AA25" s="42">
        <f t="shared" si="3"/>
        <v>0</v>
      </c>
      <c r="AC25" s="42">
        <f t="shared" si="4"/>
        <v>0</v>
      </c>
      <c r="AE25" s="42">
        <f t="shared" si="5"/>
        <v>0</v>
      </c>
      <c r="AF25" s="42"/>
    </row>
    <row r="26" spans="1:34" x14ac:dyDescent="0.2">
      <c r="B26" s="54" t="s">
        <v>14</v>
      </c>
      <c r="C26" s="42">
        <v>-37</v>
      </c>
      <c r="E26" s="42">
        <v>-34</v>
      </c>
      <c r="G26" s="42">
        <v>-38</v>
      </c>
      <c r="I26" s="42">
        <v>-38</v>
      </c>
      <c r="K26" s="42">
        <v>-147</v>
      </c>
      <c r="L26" s="42"/>
      <c r="M26" s="42">
        <v>0</v>
      </c>
      <c r="O26" s="42">
        <v>0</v>
      </c>
      <c r="Q26" s="42">
        <v>0</v>
      </c>
      <c r="S26" s="42">
        <v>0</v>
      </c>
      <c r="U26" s="42">
        <v>0</v>
      </c>
      <c r="V26" s="42"/>
      <c r="W26" s="42">
        <f t="shared" si="1"/>
        <v>37</v>
      </c>
      <c r="Y26" s="42">
        <f t="shared" si="2"/>
        <v>34</v>
      </c>
      <c r="AA26" s="42">
        <f t="shared" si="3"/>
        <v>38</v>
      </c>
      <c r="AC26" s="42">
        <f t="shared" si="4"/>
        <v>38</v>
      </c>
      <c r="AE26" s="42">
        <f t="shared" si="5"/>
        <v>147</v>
      </c>
      <c r="AF26" s="42"/>
    </row>
    <row r="27" spans="1:34" x14ac:dyDescent="0.2">
      <c r="A27" s="39">
        <v>7</v>
      </c>
      <c r="B27" s="57" t="s">
        <v>15</v>
      </c>
      <c r="C27" s="71">
        <v>237</v>
      </c>
      <c r="E27" s="71">
        <v>267</v>
      </c>
      <c r="G27" s="71">
        <v>225</v>
      </c>
      <c r="I27" s="71">
        <v>262</v>
      </c>
      <c r="K27" s="71">
        <v>991</v>
      </c>
      <c r="L27" s="42"/>
      <c r="M27" s="71">
        <v>243</v>
      </c>
      <c r="O27" s="71">
        <v>271</v>
      </c>
      <c r="Q27" s="71">
        <v>230</v>
      </c>
      <c r="S27" s="71">
        <v>265</v>
      </c>
      <c r="U27" s="71">
        <v>1009</v>
      </c>
      <c r="V27" s="42"/>
      <c r="W27" s="71">
        <f>SUM(W21:W26)</f>
        <v>6</v>
      </c>
      <c r="Y27" s="71">
        <f>SUM(Y21:Y26)</f>
        <v>4</v>
      </c>
      <c r="AA27" s="71">
        <f>SUM(AA21:AA26)</f>
        <v>5</v>
      </c>
      <c r="AC27" s="71">
        <f>SUM(AC21:AC26)</f>
        <v>3</v>
      </c>
      <c r="AE27" s="71">
        <f t="shared" si="5"/>
        <v>18</v>
      </c>
      <c r="AF27" s="42"/>
    </row>
    <row r="28" spans="1:34" x14ac:dyDescent="0.2">
      <c r="B28" s="53" t="s">
        <v>16</v>
      </c>
      <c r="C28" s="72"/>
      <c r="D28" s="52"/>
      <c r="E28" s="72"/>
      <c r="F28" s="52"/>
      <c r="G28" s="72"/>
      <c r="H28" s="52"/>
      <c r="I28" s="72"/>
      <c r="J28" s="52"/>
      <c r="K28" s="72"/>
      <c r="L28" s="72"/>
      <c r="M28" s="72"/>
      <c r="N28" s="52"/>
      <c r="O28" s="72"/>
      <c r="P28" s="52"/>
      <c r="Q28" s="72"/>
      <c r="R28" s="52"/>
      <c r="S28" s="72"/>
      <c r="T28" s="52"/>
      <c r="U28" s="72"/>
      <c r="V28" s="72"/>
      <c r="W28" s="72"/>
      <c r="X28" s="52"/>
      <c r="Y28" s="72"/>
      <c r="Z28" s="52"/>
      <c r="AA28" s="72"/>
      <c r="AB28" s="52"/>
      <c r="AC28" s="72"/>
      <c r="AD28" s="52"/>
      <c r="AE28" s="72"/>
      <c r="AF28" s="42"/>
    </row>
    <row r="29" spans="1:34" hidden="1" x14ac:dyDescent="0.2">
      <c r="B29" s="54"/>
      <c r="C29" s="42"/>
      <c r="E29" s="42"/>
      <c r="G29" s="42"/>
      <c r="I29" s="42"/>
      <c r="L29" s="42"/>
      <c r="M29" s="42"/>
      <c r="O29" s="42"/>
      <c r="Q29" s="42"/>
      <c r="S29" s="42"/>
      <c r="U29" s="42"/>
      <c r="V29" s="42"/>
      <c r="W29" s="42"/>
      <c r="Y29" s="42"/>
      <c r="AA29" s="42"/>
      <c r="AC29" s="42"/>
      <c r="AE29" s="42"/>
      <c r="AF29" s="42"/>
    </row>
    <row r="30" spans="1:34" hidden="1" x14ac:dyDescent="0.2">
      <c r="B30" s="59"/>
      <c r="C30" s="42"/>
      <c r="E30" s="42"/>
      <c r="G30" s="42"/>
      <c r="I30" s="42"/>
      <c r="L30" s="42"/>
      <c r="M30" s="42"/>
      <c r="O30" s="42"/>
      <c r="Q30" s="42"/>
      <c r="S30" s="42"/>
      <c r="U30" s="42"/>
      <c r="V30" s="42"/>
      <c r="W30" s="42"/>
      <c r="Y30" s="42"/>
      <c r="AA30" s="42"/>
      <c r="AC30" s="42"/>
      <c r="AE30" s="42"/>
      <c r="AF30" s="42"/>
    </row>
    <row r="31" spans="1:34" hidden="1" x14ac:dyDescent="0.2">
      <c r="B31" s="59"/>
      <c r="C31" s="42"/>
      <c r="E31" s="42"/>
      <c r="G31" s="42"/>
      <c r="I31" s="42"/>
      <c r="L31" s="42"/>
      <c r="M31" s="42"/>
      <c r="O31" s="42"/>
      <c r="Q31" s="42"/>
      <c r="S31" s="42"/>
      <c r="U31" s="42"/>
      <c r="V31" s="42"/>
      <c r="W31" s="42"/>
      <c r="Y31" s="42"/>
      <c r="AA31" s="42"/>
      <c r="AC31" s="42"/>
      <c r="AE31" s="42"/>
      <c r="AF31" s="42"/>
    </row>
    <row r="32" spans="1:34" hidden="1" x14ac:dyDescent="0.2">
      <c r="B32" s="59"/>
      <c r="C32" s="42"/>
      <c r="E32" s="42"/>
      <c r="G32" s="42"/>
      <c r="I32" s="42"/>
      <c r="L32" s="42"/>
      <c r="M32" s="42"/>
      <c r="O32" s="42"/>
      <c r="Q32" s="42"/>
      <c r="S32" s="42"/>
      <c r="U32" s="42"/>
      <c r="V32" s="42"/>
      <c r="W32" s="42"/>
      <c r="Y32" s="42"/>
      <c r="AA32" s="42"/>
      <c r="AC32" s="42"/>
      <c r="AE32" s="42"/>
      <c r="AF32" s="42"/>
    </row>
    <row r="33" spans="1:32" hidden="1" x14ac:dyDescent="0.2">
      <c r="B33" s="60"/>
      <c r="C33" s="42"/>
      <c r="E33" s="42"/>
      <c r="G33" s="42"/>
      <c r="I33" s="42"/>
      <c r="L33" s="42"/>
      <c r="M33" s="42"/>
      <c r="O33" s="42"/>
      <c r="Q33" s="42"/>
      <c r="S33" s="42"/>
      <c r="U33" s="42"/>
      <c r="V33" s="42"/>
      <c r="W33" s="42"/>
      <c r="Y33" s="42"/>
      <c r="AA33" s="42"/>
      <c r="AC33" s="42"/>
      <c r="AE33" s="42"/>
      <c r="AF33" s="42"/>
    </row>
    <row r="34" spans="1:32" hidden="1" x14ac:dyDescent="0.2">
      <c r="B34" s="60"/>
      <c r="C34" s="42"/>
      <c r="E34" s="42"/>
      <c r="G34" s="42"/>
      <c r="I34" s="42"/>
      <c r="L34" s="42"/>
      <c r="M34" s="42"/>
      <c r="O34" s="42"/>
      <c r="Q34" s="42"/>
      <c r="S34" s="42"/>
      <c r="U34" s="42"/>
      <c r="V34" s="42"/>
      <c r="W34" s="42"/>
      <c r="Y34" s="42"/>
      <c r="AA34" s="42"/>
      <c r="AC34" s="42"/>
      <c r="AE34" s="42"/>
      <c r="AF34" s="42"/>
    </row>
    <row r="35" spans="1:32" hidden="1" x14ac:dyDescent="0.2">
      <c r="B35" s="60"/>
      <c r="C35" s="42"/>
      <c r="E35" s="42"/>
      <c r="G35" s="42"/>
      <c r="I35" s="42"/>
      <c r="L35" s="42"/>
      <c r="M35" s="42"/>
      <c r="O35" s="42"/>
      <c r="Q35" s="42"/>
      <c r="S35" s="42"/>
      <c r="U35" s="42"/>
      <c r="V35" s="42"/>
      <c r="W35" s="42"/>
      <c r="Y35" s="42"/>
      <c r="AA35" s="42"/>
      <c r="AC35" s="42"/>
      <c r="AE35" s="42"/>
      <c r="AF35" s="42"/>
    </row>
    <row r="36" spans="1:32" hidden="1" x14ac:dyDescent="0.2">
      <c r="B36" s="54"/>
      <c r="C36" s="42"/>
      <c r="E36" s="42"/>
      <c r="G36" s="42"/>
      <c r="I36" s="42"/>
      <c r="L36" s="42"/>
      <c r="M36" s="42"/>
      <c r="O36" s="42"/>
      <c r="Q36" s="42"/>
      <c r="S36" s="42"/>
      <c r="U36" s="42"/>
      <c r="V36" s="42"/>
      <c r="W36" s="42"/>
      <c r="Y36" s="42"/>
      <c r="AA36" s="42"/>
      <c r="AC36" s="42"/>
      <c r="AE36" s="42"/>
      <c r="AF36" s="42"/>
    </row>
    <row r="37" spans="1:32" hidden="1" x14ac:dyDescent="0.2">
      <c r="B37" s="54"/>
      <c r="C37" s="72"/>
      <c r="D37" s="52"/>
      <c r="E37" s="72"/>
      <c r="F37" s="52"/>
      <c r="G37" s="72"/>
      <c r="H37" s="52"/>
      <c r="I37" s="72"/>
      <c r="J37" s="52"/>
      <c r="K37" s="72"/>
      <c r="L37" s="72"/>
      <c r="M37" s="72"/>
      <c r="N37" s="52"/>
      <c r="O37" s="72"/>
      <c r="P37" s="52"/>
      <c r="Q37" s="72"/>
      <c r="R37" s="52"/>
      <c r="S37" s="72"/>
      <c r="T37" s="52"/>
      <c r="U37" s="72"/>
      <c r="V37" s="72"/>
      <c r="W37" s="72"/>
      <c r="X37" s="52"/>
      <c r="Y37" s="72"/>
      <c r="Z37" s="52"/>
      <c r="AA37" s="72"/>
      <c r="AB37" s="52"/>
      <c r="AC37" s="72"/>
      <c r="AD37" s="52"/>
      <c r="AE37" s="72"/>
      <c r="AF37" s="42"/>
    </row>
    <row r="38" spans="1:32" x14ac:dyDescent="0.2">
      <c r="A38" s="39">
        <v>16</v>
      </c>
      <c r="B38" s="57" t="s">
        <v>26</v>
      </c>
      <c r="C38" s="73">
        <v>179</v>
      </c>
      <c r="E38" s="73">
        <v>175</v>
      </c>
      <c r="G38" s="73">
        <v>191</v>
      </c>
      <c r="I38" s="73">
        <v>188</v>
      </c>
      <c r="K38" s="73">
        <v>733</v>
      </c>
      <c r="L38" s="42"/>
      <c r="M38" s="73">
        <v>184</v>
      </c>
      <c r="O38" s="73">
        <v>180</v>
      </c>
      <c r="Q38" s="73">
        <v>194</v>
      </c>
      <c r="S38" s="73">
        <v>191</v>
      </c>
      <c r="U38" s="73">
        <v>749</v>
      </c>
      <c r="V38" s="42"/>
      <c r="W38" s="73">
        <f>SUM(W30:W37)</f>
        <v>0</v>
      </c>
      <c r="Y38" s="73">
        <f>SUM(Y30:Y37)</f>
        <v>0</v>
      </c>
      <c r="AA38" s="73">
        <f>SUM(AA30:AA37)</f>
        <v>0</v>
      </c>
      <c r="AC38" s="73">
        <f>SUM(AC30:AC37)</f>
        <v>0</v>
      </c>
      <c r="AE38" s="73">
        <f t="shared" si="5"/>
        <v>16</v>
      </c>
      <c r="AF38" s="42"/>
    </row>
    <row r="39" spans="1:32" ht="12" thickBot="1" x14ac:dyDescent="0.25">
      <c r="A39" s="39">
        <v>17</v>
      </c>
      <c r="B39" s="39" t="s">
        <v>42</v>
      </c>
      <c r="C39" s="61">
        <v>58</v>
      </c>
      <c r="E39" s="61">
        <v>92</v>
      </c>
      <c r="G39" s="61">
        <v>34</v>
      </c>
      <c r="I39" s="61">
        <v>74</v>
      </c>
      <c r="K39" s="61">
        <v>258</v>
      </c>
      <c r="L39" s="42"/>
      <c r="M39" s="61">
        <v>59</v>
      </c>
      <c r="O39" s="61">
        <v>91</v>
      </c>
      <c r="Q39" s="61">
        <v>36</v>
      </c>
      <c r="S39" s="61">
        <v>74</v>
      </c>
      <c r="U39" s="61">
        <v>260</v>
      </c>
      <c r="V39" s="42"/>
      <c r="W39" s="61">
        <f>M39-C39</f>
        <v>1</v>
      </c>
      <c r="Y39" s="61">
        <f>O39-E39</f>
        <v>-1</v>
      </c>
      <c r="AA39" s="61">
        <f>Q39-G39</f>
        <v>2</v>
      </c>
      <c r="AC39" s="61">
        <f>S39-I39</f>
        <v>0</v>
      </c>
      <c r="AE39" s="61">
        <f t="shared" si="5"/>
        <v>2</v>
      </c>
      <c r="AF39" s="42"/>
    </row>
    <row r="40" spans="1:32" ht="12" thickTop="1" x14ac:dyDescent="0.2">
      <c r="C40" s="56"/>
      <c r="E40" s="56"/>
      <c r="F40" s="56"/>
      <c r="G40" s="56"/>
      <c r="I40" s="56"/>
      <c r="K40" s="56"/>
      <c r="M40" s="56"/>
      <c r="O40" s="56"/>
      <c r="P40" s="56"/>
      <c r="Q40" s="56"/>
      <c r="S40" s="56"/>
      <c r="U40" s="56"/>
      <c r="W40" s="56"/>
      <c r="Y40" s="56"/>
      <c r="Z40" s="56"/>
      <c r="AA40" s="56"/>
      <c r="AC40" s="56"/>
      <c r="AE40" s="56"/>
    </row>
    <row r="41" spans="1:32" x14ac:dyDescent="0.2">
      <c r="B41" s="51" t="s">
        <v>63</v>
      </c>
      <c r="K41" s="39"/>
      <c r="AE41" s="42"/>
    </row>
    <row r="42" spans="1:32" x14ac:dyDescent="0.2">
      <c r="B42" s="53" t="s">
        <v>8</v>
      </c>
      <c r="K42" s="39"/>
      <c r="AE42" s="42"/>
    </row>
    <row r="43" spans="1:32" x14ac:dyDescent="0.2">
      <c r="B43" s="54" t="s">
        <v>9</v>
      </c>
      <c r="C43" s="55">
        <v>662</v>
      </c>
      <c r="E43" s="55">
        <v>652</v>
      </c>
      <c r="G43" s="55">
        <v>683</v>
      </c>
      <c r="I43" s="55">
        <v>621</v>
      </c>
      <c r="K43" s="55">
        <v>2618</v>
      </c>
      <c r="L43" s="42"/>
      <c r="M43" s="55">
        <v>554</v>
      </c>
      <c r="O43" s="55">
        <v>547</v>
      </c>
      <c r="Q43" s="55">
        <v>559</v>
      </c>
      <c r="S43" s="55">
        <v>520</v>
      </c>
      <c r="U43" s="55">
        <v>2180</v>
      </c>
      <c r="V43" s="42"/>
      <c r="W43" s="55">
        <f t="shared" ref="W43:W48" si="6">M43-C43</f>
        <v>-108</v>
      </c>
      <c r="Y43" s="55">
        <f t="shared" ref="Y43:Y48" si="7">O43-E43</f>
        <v>-105</v>
      </c>
      <c r="AA43" s="55">
        <f t="shared" ref="AA43:AA48" si="8">Q43-G43</f>
        <v>-124</v>
      </c>
      <c r="AC43" s="55">
        <f t="shared" ref="AC43:AC48" si="9">S43-I43</f>
        <v>-101</v>
      </c>
      <c r="AE43" s="42">
        <f t="shared" si="5"/>
        <v>-438</v>
      </c>
      <c r="AF43" s="42"/>
    </row>
    <row r="44" spans="1:32" x14ac:dyDescent="0.2">
      <c r="B44" s="54" t="s">
        <v>10</v>
      </c>
      <c r="C44" s="42">
        <v>93</v>
      </c>
      <c r="E44" s="42">
        <v>93</v>
      </c>
      <c r="G44" s="42">
        <v>105</v>
      </c>
      <c r="I44" s="42">
        <v>88</v>
      </c>
      <c r="K44" s="42">
        <v>379</v>
      </c>
      <c r="L44" s="42"/>
      <c r="M44" s="42">
        <v>97</v>
      </c>
      <c r="O44" s="42">
        <v>97</v>
      </c>
      <c r="Q44" s="42">
        <v>109</v>
      </c>
      <c r="S44" s="42">
        <v>91</v>
      </c>
      <c r="U44" s="42">
        <v>394</v>
      </c>
      <c r="V44" s="42"/>
      <c r="W44" s="42">
        <f t="shared" si="6"/>
        <v>4</v>
      </c>
      <c r="Y44" s="42">
        <f t="shared" si="7"/>
        <v>4</v>
      </c>
      <c r="AA44" s="42">
        <f t="shared" si="8"/>
        <v>4</v>
      </c>
      <c r="AC44" s="42">
        <f t="shared" si="9"/>
        <v>3</v>
      </c>
      <c r="AE44" s="42">
        <f t="shared" si="5"/>
        <v>15</v>
      </c>
      <c r="AF44" s="42"/>
    </row>
    <row r="45" spans="1:32" x14ac:dyDescent="0.2">
      <c r="B45" s="54" t="s">
        <v>11</v>
      </c>
      <c r="C45" s="42">
        <v>51</v>
      </c>
      <c r="E45" s="42">
        <v>57</v>
      </c>
      <c r="G45" s="42">
        <v>67</v>
      </c>
      <c r="I45" s="42">
        <v>49</v>
      </c>
      <c r="K45" s="42">
        <v>224</v>
      </c>
      <c r="L45" s="42"/>
      <c r="M45" s="42">
        <v>54</v>
      </c>
      <c r="O45" s="42">
        <v>64</v>
      </c>
      <c r="Q45" s="42">
        <v>78</v>
      </c>
      <c r="S45" s="42">
        <v>53</v>
      </c>
      <c r="U45" s="42">
        <v>249</v>
      </c>
      <c r="V45" s="42"/>
      <c r="W45" s="42">
        <f t="shared" si="6"/>
        <v>3</v>
      </c>
      <c r="Y45" s="42">
        <f t="shared" si="7"/>
        <v>7</v>
      </c>
      <c r="AA45" s="42">
        <f t="shared" si="8"/>
        <v>11</v>
      </c>
      <c r="AC45" s="42">
        <f t="shared" si="9"/>
        <v>4</v>
      </c>
      <c r="AE45" s="42">
        <f t="shared" si="5"/>
        <v>25</v>
      </c>
      <c r="AF45" s="42"/>
    </row>
    <row r="46" spans="1:32" x14ac:dyDescent="0.2">
      <c r="B46" s="54" t="s">
        <v>12</v>
      </c>
      <c r="C46" s="42">
        <v>26</v>
      </c>
      <c r="E46" s="42">
        <v>31</v>
      </c>
      <c r="G46" s="42">
        <v>38</v>
      </c>
      <c r="I46" s="42">
        <v>31</v>
      </c>
      <c r="K46" s="42">
        <v>126</v>
      </c>
      <c r="L46" s="42"/>
      <c r="M46" s="42">
        <v>29</v>
      </c>
      <c r="O46" s="42">
        <v>30</v>
      </c>
      <c r="Q46" s="42">
        <v>39</v>
      </c>
      <c r="S46" s="42">
        <v>31</v>
      </c>
      <c r="U46" s="42">
        <v>129</v>
      </c>
      <c r="V46" s="42"/>
      <c r="W46" s="42">
        <f t="shared" si="6"/>
        <v>3</v>
      </c>
      <c r="Y46" s="42">
        <f t="shared" si="7"/>
        <v>-1</v>
      </c>
      <c r="AA46" s="42">
        <f t="shared" si="8"/>
        <v>1</v>
      </c>
      <c r="AC46" s="42">
        <f t="shared" si="9"/>
        <v>0</v>
      </c>
      <c r="AE46" s="42">
        <f t="shared" si="5"/>
        <v>3</v>
      </c>
      <c r="AF46" s="42"/>
    </row>
    <row r="47" spans="1:32" x14ac:dyDescent="0.2">
      <c r="B47" s="54" t="s">
        <v>13</v>
      </c>
      <c r="C47" s="42">
        <v>1</v>
      </c>
      <c r="E47" s="42">
        <v>0</v>
      </c>
      <c r="G47" s="42">
        <v>1</v>
      </c>
      <c r="I47" s="42">
        <v>1</v>
      </c>
      <c r="K47" s="42">
        <v>3</v>
      </c>
      <c r="L47" s="42"/>
      <c r="M47" s="42">
        <v>1</v>
      </c>
      <c r="O47" s="42">
        <v>0</v>
      </c>
      <c r="Q47" s="42">
        <v>1</v>
      </c>
      <c r="S47" s="42">
        <v>1</v>
      </c>
      <c r="U47" s="42">
        <v>3</v>
      </c>
      <c r="V47" s="42"/>
      <c r="W47" s="42">
        <f t="shared" si="6"/>
        <v>0</v>
      </c>
      <c r="Y47" s="42">
        <f t="shared" si="7"/>
        <v>0</v>
      </c>
      <c r="AA47" s="42">
        <f t="shared" si="8"/>
        <v>0</v>
      </c>
      <c r="AC47" s="42">
        <f t="shared" si="9"/>
        <v>0</v>
      </c>
      <c r="AE47" s="42">
        <f t="shared" si="5"/>
        <v>0</v>
      </c>
      <c r="AF47" s="42"/>
    </row>
    <row r="48" spans="1:32" x14ac:dyDescent="0.2">
      <c r="B48" s="54" t="s">
        <v>14</v>
      </c>
      <c r="C48" s="42">
        <v>-96</v>
      </c>
      <c r="E48" s="42">
        <v>-96</v>
      </c>
      <c r="G48" s="42">
        <v>-107</v>
      </c>
      <c r="I48" s="42">
        <v>-94</v>
      </c>
      <c r="K48" s="42">
        <v>-393</v>
      </c>
      <c r="L48" s="42"/>
      <c r="M48" s="42">
        <v>0</v>
      </c>
      <c r="O48" s="42">
        <v>0</v>
      </c>
      <c r="Q48" s="42">
        <v>0</v>
      </c>
      <c r="S48" s="42">
        <v>0</v>
      </c>
      <c r="U48" s="42">
        <v>0</v>
      </c>
      <c r="V48" s="42"/>
      <c r="W48" s="42">
        <f t="shared" si="6"/>
        <v>96</v>
      </c>
      <c r="Y48" s="42">
        <f t="shared" si="7"/>
        <v>96</v>
      </c>
      <c r="AA48" s="42">
        <f t="shared" si="8"/>
        <v>107</v>
      </c>
      <c r="AC48" s="42">
        <f t="shared" si="9"/>
        <v>94</v>
      </c>
      <c r="AE48" s="42">
        <f t="shared" si="5"/>
        <v>393</v>
      </c>
      <c r="AF48" s="42"/>
    </row>
    <row r="49" spans="1:32" x14ac:dyDescent="0.2">
      <c r="A49" s="39">
        <v>7</v>
      </c>
      <c r="B49" s="57" t="s">
        <v>15</v>
      </c>
      <c r="C49" s="71">
        <v>737</v>
      </c>
      <c r="E49" s="71">
        <v>737</v>
      </c>
      <c r="G49" s="71">
        <v>787</v>
      </c>
      <c r="I49" s="71">
        <v>696</v>
      </c>
      <c r="K49" s="71">
        <v>2957</v>
      </c>
      <c r="L49" s="42"/>
      <c r="M49" s="71">
        <v>735</v>
      </c>
      <c r="O49" s="71">
        <v>738</v>
      </c>
      <c r="Q49" s="71">
        <v>786</v>
      </c>
      <c r="S49" s="71">
        <v>696</v>
      </c>
      <c r="U49" s="71">
        <v>2955</v>
      </c>
      <c r="V49" s="42"/>
      <c r="W49" s="71">
        <f>SUM(W43:W48)</f>
        <v>-2</v>
      </c>
      <c r="Y49" s="71">
        <f>SUM(Y43:Y48)</f>
        <v>1</v>
      </c>
      <c r="AA49" s="71">
        <f>SUM(AA43:AA48)</f>
        <v>-1</v>
      </c>
      <c r="AC49" s="71">
        <f>SUM(AC43:AC48)</f>
        <v>0</v>
      </c>
      <c r="AE49" s="71">
        <f t="shared" si="5"/>
        <v>-2</v>
      </c>
      <c r="AF49" s="42"/>
    </row>
    <row r="50" spans="1:32" x14ac:dyDescent="0.2">
      <c r="B50" s="53" t="s">
        <v>16</v>
      </c>
      <c r="C50" s="72"/>
      <c r="D50" s="52"/>
      <c r="E50" s="72"/>
      <c r="F50" s="52"/>
      <c r="G50" s="72"/>
      <c r="H50" s="52"/>
      <c r="I50" s="72"/>
      <c r="J50" s="52"/>
      <c r="K50" s="72"/>
      <c r="L50" s="72"/>
      <c r="M50" s="72"/>
      <c r="N50" s="52"/>
      <c r="O50" s="72"/>
      <c r="P50" s="52"/>
      <c r="Q50" s="72"/>
      <c r="R50" s="52"/>
      <c r="S50" s="72"/>
      <c r="T50" s="52"/>
      <c r="U50" s="72"/>
      <c r="V50" s="72"/>
      <c r="W50" s="72"/>
      <c r="X50" s="52"/>
      <c r="Y50" s="72"/>
      <c r="Z50" s="52"/>
      <c r="AA50" s="72"/>
      <c r="AB50" s="52"/>
      <c r="AC50" s="72"/>
      <c r="AD50" s="52"/>
      <c r="AE50" s="72"/>
      <c r="AF50" s="42"/>
    </row>
    <row r="51" spans="1:32" hidden="1" x14ac:dyDescent="0.2">
      <c r="B51" s="54"/>
      <c r="C51" s="42"/>
      <c r="E51" s="42"/>
      <c r="G51" s="42"/>
      <c r="I51" s="42"/>
      <c r="L51" s="42"/>
      <c r="M51" s="42"/>
      <c r="O51" s="42"/>
      <c r="Q51" s="42"/>
      <c r="S51" s="42"/>
      <c r="U51" s="42"/>
      <c r="V51" s="42"/>
      <c r="W51" s="42"/>
      <c r="Y51" s="42"/>
      <c r="AA51" s="42"/>
      <c r="AC51" s="42"/>
      <c r="AE51" s="42"/>
      <c r="AF51" s="42"/>
    </row>
    <row r="52" spans="1:32" hidden="1" x14ac:dyDescent="0.2">
      <c r="B52" s="59"/>
      <c r="C52" s="42"/>
      <c r="E52" s="42"/>
      <c r="G52" s="42"/>
      <c r="I52" s="42"/>
      <c r="L52" s="42"/>
      <c r="M52" s="42"/>
      <c r="O52" s="42"/>
      <c r="Q52" s="42"/>
      <c r="S52" s="42"/>
      <c r="U52" s="42"/>
      <c r="V52" s="42"/>
      <c r="W52" s="42"/>
      <c r="Y52" s="42"/>
      <c r="AA52" s="42"/>
      <c r="AC52" s="42"/>
      <c r="AE52" s="42"/>
      <c r="AF52" s="42"/>
    </row>
    <row r="53" spans="1:32" hidden="1" x14ac:dyDescent="0.2">
      <c r="B53" s="59"/>
      <c r="C53" s="42"/>
      <c r="E53" s="42"/>
      <c r="G53" s="42"/>
      <c r="I53" s="42"/>
      <c r="L53" s="42"/>
      <c r="M53" s="42"/>
      <c r="O53" s="42"/>
      <c r="Q53" s="42"/>
      <c r="S53" s="42"/>
      <c r="U53" s="42"/>
      <c r="V53" s="42"/>
      <c r="W53" s="42"/>
      <c r="Y53" s="42"/>
      <c r="AA53" s="42"/>
      <c r="AC53" s="42"/>
      <c r="AE53" s="42"/>
      <c r="AF53" s="42"/>
    </row>
    <row r="54" spans="1:32" hidden="1" x14ac:dyDescent="0.2">
      <c r="B54" s="59"/>
      <c r="C54" s="42"/>
      <c r="E54" s="42"/>
      <c r="G54" s="42"/>
      <c r="I54" s="42"/>
      <c r="L54" s="42"/>
      <c r="M54" s="42"/>
      <c r="O54" s="42"/>
      <c r="Q54" s="42"/>
      <c r="S54" s="42"/>
      <c r="U54" s="42"/>
      <c r="V54" s="42"/>
      <c r="W54" s="42"/>
      <c r="Y54" s="42"/>
      <c r="AA54" s="42"/>
      <c r="AC54" s="42"/>
      <c r="AE54" s="42"/>
      <c r="AF54" s="42"/>
    </row>
    <row r="55" spans="1:32" hidden="1" x14ac:dyDescent="0.2">
      <c r="B55" s="60"/>
      <c r="C55" s="42"/>
      <c r="E55" s="42"/>
      <c r="G55" s="42"/>
      <c r="I55" s="42"/>
      <c r="L55" s="42"/>
      <c r="M55" s="42"/>
      <c r="O55" s="42"/>
      <c r="Q55" s="42"/>
      <c r="S55" s="42"/>
      <c r="U55" s="42"/>
      <c r="V55" s="42"/>
      <c r="W55" s="42"/>
      <c r="Y55" s="42"/>
      <c r="AA55" s="42"/>
      <c r="AC55" s="42"/>
      <c r="AE55" s="42"/>
      <c r="AF55" s="42"/>
    </row>
    <row r="56" spans="1:32" hidden="1" x14ac:dyDescent="0.2">
      <c r="B56" s="60"/>
      <c r="C56" s="42"/>
      <c r="E56" s="42"/>
      <c r="G56" s="42"/>
      <c r="I56" s="42"/>
      <c r="L56" s="42"/>
      <c r="M56" s="42"/>
      <c r="O56" s="42"/>
      <c r="Q56" s="42"/>
      <c r="S56" s="42"/>
      <c r="U56" s="42"/>
      <c r="V56" s="42"/>
      <c r="W56" s="42"/>
      <c r="Y56" s="42"/>
      <c r="AA56" s="42"/>
      <c r="AC56" s="42"/>
      <c r="AE56" s="42"/>
      <c r="AF56" s="42"/>
    </row>
    <row r="57" spans="1:32" hidden="1" x14ac:dyDescent="0.2">
      <c r="B57" s="60"/>
      <c r="C57" s="42"/>
      <c r="E57" s="42"/>
      <c r="G57" s="42"/>
      <c r="I57" s="42"/>
      <c r="L57" s="42"/>
      <c r="M57" s="42"/>
      <c r="O57" s="42"/>
      <c r="Q57" s="42"/>
      <c r="S57" s="42"/>
      <c r="U57" s="42"/>
      <c r="V57" s="42"/>
      <c r="W57" s="42"/>
      <c r="Y57" s="42"/>
      <c r="AA57" s="42"/>
      <c r="AC57" s="42"/>
      <c r="AE57" s="42"/>
      <c r="AF57" s="42"/>
    </row>
    <row r="58" spans="1:32" hidden="1" x14ac:dyDescent="0.2">
      <c r="B58" s="54"/>
      <c r="C58" s="42"/>
      <c r="E58" s="42"/>
      <c r="G58" s="42"/>
      <c r="I58" s="42"/>
      <c r="L58" s="42"/>
      <c r="M58" s="42"/>
      <c r="O58" s="42"/>
      <c r="Q58" s="42"/>
      <c r="S58" s="42"/>
      <c r="U58" s="42"/>
      <c r="V58" s="42"/>
      <c r="W58" s="42"/>
      <c r="Y58" s="42"/>
      <c r="AA58" s="42"/>
      <c r="AC58" s="42"/>
      <c r="AE58" s="42"/>
      <c r="AF58" s="42"/>
    </row>
    <row r="59" spans="1:32" hidden="1" x14ac:dyDescent="0.2">
      <c r="B59" s="54"/>
      <c r="C59" s="72"/>
      <c r="D59" s="52"/>
      <c r="E59" s="72"/>
      <c r="F59" s="52"/>
      <c r="G59" s="72"/>
      <c r="H59" s="52"/>
      <c r="I59" s="72"/>
      <c r="J59" s="52"/>
      <c r="K59" s="72"/>
      <c r="L59" s="72"/>
      <c r="M59" s="72"/>
      <c r="N59" s="52"/>
      <c r="O59" s="72"/>
      <c r="P59" s="52"/>
      <c r="Q59" s="72"/>
      <c r="R59" s="52"/>
      <c r="S59" s="72"/>
      <c r="T59" s="52"/>
      <c r="U59" s="72"/>
      <c r="V59" s="72"/>
      <c r="W59" s="72"/>
      <c r="X59" s="52"/>
      <c r="Y59" s="72"/>
      <c r="Z59" s="52"/>
      <c r="AA59" s="72"/>
      <c r="AB59" s="52"/>
      <c r="AC59" s="72"/>
      <c r="AD59" s="52"/>
      <c r="AE59" s="72"/>
      <c r="AF59" s="42"/>
    </row>
    <row r="60" spans="1:32" x14ac:dyDescent="0.2">
      <c r="A60" s="39">
        <v>16</v>
      </c>
      <c r="B60" s="57" t="s">
        <v>26</v>
      </c>
      <c r="C60" s="73">
        <v>618</v>
      </c>
      <c r="E60" s="73">
        <v>595</v>
      </c>
      <c r="G60" s="73">
        <v>632</v>
      </c>
      <c r="I60" s="73">
        <v>592</v>
      </c>
      <c r="K60" s="73">
        <v>2437</v>
      </c>
      <c r="L60" s="42"/>
      <c r="M60" s="73">
        <v>616</v>
      </c>
      <c r="O60" s="73">
        <v>596</v>
      </c>
      <c r="Q60" s="73">
        <v>633</v>
      </c>
      <c r="S60" s="73">
        <v>592</v>
      </c>
      <c r="U60" s="73">
        <v>2437</v>
      </c>
      <c r="V60" s="42"/>
      <c r="W60" s="73">
        <f>SUM(W52:W59)</f>
        <v>0</v>
      </c>
      <c r="Y60" s="73">
        <f>SUM(Y52:Y59)</f>
        <v>0</v>
      </c>
      <c r="AA60" s="73">
        <f>SUM(AA52:AA59)</f>
        <v>0</v>
      </c>
      <c r="AC60" s="73">
        <f>SUM(AC52:AC59)</f>
        <v>0</v>
      </c>
      <c r="AE60" s="73">
        <f t="shared" si="5"/>
        <v>0</v>
      </c>
      <c r="AF60" s="42"/>
    </row>
    <row r="61" spans="1:32" ht="12" thickBot="1" x14ac:dyDescent="0.25">
      <c r="A61" s="39">
        <v>17</v>
      </c>
      <c r="B61" s="39" t="s">
        <v>42</v>
      </c>
      <c r="C61" s="61">
        <v>119</v>
      </c>
      <c r="E61" s="61">
        <v>142</v>
      </c>
      <c r="G61" s="61">
        <v>155</v>
      </c>
      <c r="I61" s="61">
        <v>104</v>
      </c>
      <c r="K61" s="61">
        <v>520</v>
      </c>
      <c r="L61" s="42"/>
      <c r="M61" s="61">
        <v>119</v>
      </c>
      <c r="O61" s="61">
        <v>142</v>
      </c>
      <c r="Q61" s="61">
        <v>153</v>
      </c>
      <c r="S61" s="61">
        <v>104</v>
      </c>
      <c r="U61" s="61">
        <v>518</v>
      </c>
      <c r="V61" s="42"/>
      <c r="W61" s="61">
        <f>M61-C61</f>
        <v>0</v>
      </c>
      <c r="Y61" s="61">
        <f>O61-E61</f>
        <v>0</v>
      </c>
      <c r="AA61" s="61">
        <f>Q61-G61</f>
        <v>-2</v>
      </c>
      <c r="AC61" s="61">
        <f>S61-I61</f>
        <v>0</v>
      </c>
      <c r="AE61" s="61">
        <f t="shared" si="5"/>
        <v>-2</v>
      </c>
      <c r="AF61" s="42"/>
    </row>
    <row r="62" spans="1:32" ht="12" thickTop="1" x14ac:dyDescent="0.2">
      <c r="C62" s="56"/>
      <c r="E62" s="56"/>
      <c r="F62" s="56"/>
      <c r="G62" s="56"/>
      <c r="I62" s="56"/>
      <c r="K62" s="56"/>
      <c r="M62" s="56"/>
      <c r="O62" s="56"/>
      <c r="P62" s="56"/>
      <c r="Q62" s="56"/>
      <c r="S62" s="56"/>
      <c r="U62" s="56"/>
      <c r="W62" s="56"/>
      <c r="Y62" s="56"/>
      <c r="Z62" s="56"/>
      <c r="AA62" s="56"/>
      <c r="AC62" s="56"/>
      <c r="AE62" s="56"/>
    </row>
    <row r="63" spans="1:32" x14ac:dyDescent="0.2">
      <c r="B63" s="51" t="s">
        <v>64</v>
      </c>
      <c r="K63" s="39"/>
      <c r="AE63" s="42"/>
    </row>
    <row r="64" spans="1:32" x14ac:dyDescent="0.2">
      <c r="B64" s="53" t="s">
        <v>8</v>
      </c>
      <c r="K64" s="39"/>
      <c r="AE64" s="42"/>
    </row>
    <row r="65" spans="1:32" x14ac:dyDescent="0.2">
      <c r="B65" s="54" t="s">
        <v>9</v>
      </c>
      <c r="C65" s="55">
        <v>65</v>
      </c>
      <c r="E65" s="55">
        <v>63</v>
      </c>
      <c r="G65" s="55">
        <v>66</v>
      </c>
      <c r="I65" s="55">
        <v>67</v>
      </c>
      <c r="K65" s="55">
        <v>261</v>
      </c>
      <c r="L65" s="42"/>
      <c r="M65" s="55">
        <v>64</v>
      </c>
      <c r="O65" s="55">
        <v>60</v>
      </c>
      <c r="Q65" s="55">
        <v>62</v>
      </c>
      <c r="S65" s="55">
        <v>64</v>
      </c>
      <c r="U65" s="55">
        <v>250</v>
      </c>
      <c r="V65" s="42"/>
      <c r="W65" s="55">
        <f t="shared" ref="W65:W70" si="10">M65-C65</f>
        <v>-1</v>
      </c>
      <c r="Y65" s="55">
        <f t="shared" ref="Y65:Y70" si="11">O65-E65</f>
        <v>-3</v>
      </c>
      <c r="AA65" s="55">
        <f t="shared" ref="AA65:AA70" si="12">Q65-G65</f>
        <v>-4</v>
      </c>
      <c r="AC65" s="55">
        <f t="shared" ref="AC65:AC70" si="13">S65-I65</f>
        <v>-3</v>
      </c>
      <c r="AE65" s="42">
        <f t="shared" si="5"/>
        <v>-11</v>
      </c>
      <c r="AF65" s="42"/>
    </row>
    <row r="66" spans="1:32" x14ac:dyDescent="0.2">
      <c r="B66" s="54" t="s">
        <v>10</v>
      </c>
      <c r="C66" s="42">
        <v>8</v>
      </c>
      <c r="E66" s="42">
        <v>7</v>
      </c>
      <c r="G66" s="42">
        <v>8</v>
      </c>
      <c r="I66" s="42">
        <v>10</v>
      </c>
      <c r="K66" s="42">
        <v>33</v>
      </c>
      <c r="L66" s="42"/>
      <c r="M66" s="42">
        <v>8</v>
      </c>
      <c r="O66" s="42">
        <v>8</v>
      </c>
      <c r="Q66" s="42">
        <v>7</v>
      </c>
      <c r="S66" s="42">
        <v>8</v>
      </c>
      <c r="U66" s="42">
        <v>31</v>
      </c>
      <c r="V66" s="42"/>
      <c r="W66" s="42">
        <f t="shared" si="10"/>
        <v>0</v>
      </c>
      <c r="Y66" s="42">
        <f t="shared" si="11"/>
        <v>1</v>
      </c>
      <c r="AA66" s="42">
        <f t="shared" si="12"/>
        <v>-1</v>
      </c>
      <c r="AC66" s="42">
        <f t="shared" si="13"/>
        <v>-2</v>
      </c>
      <c r="AE66" s="42">
        <f t="shared" si="5"/>
        <v>-2</v>
      </c>
      <c r="AF66" s="42"/>
    </row>
    <row r="67" spans="1:32" x14ac:dyDescent="0.2">
      <c r="B67" s="54" t="s">
        <v>11</v>
      </c>
      <c r="C67" s="42">
        <v>1</v>
      </c>
      <c r="E67" s="42">
        <v>1</v>
      </c>
      <c r="G67" s="42">
        <v>0</v>
      </c>
      <c r="I67" s="42">
        <v>2</v>
      </c>
      <c r="K67" s="42">
        <v>4</v>
      </c>
      <c r="L67" s="42"/>
      <c r="M67" s="42">
        <v>1</v>
      </c>
      <c r="O67" s="42">
        <v>0</v>
      </c>
      <c r="Q67" s="42">
        <v>0</v>
      </c>
      <c r="S67" s="42">
        <v>2</v>
      </c>
      <c r="U67" s="42">
        <v>3</v>
      </c>
      <c r="V67" s="42"/>
      <c r="W67" s="42">
        <f t="shared" si="10"/>
        <v>0</v>
      </c>
      <c r="Y67" s="42">
        <f t="shared" si="11"/>
        <v>-1</v>
      </c>
      <c r="AA67" s="42">
        <f t="shared" si="12"/>
        <v>0</v>
      </c>
      <c r="AC67" s="42">
        <f t="shared" si="13"/>
        <v>0</v>
      </c>
      <c r="AE67" s="42">
        <f t="shared" si="5"/>
        <v>-1</v>
      </c>
      <c r="AF67" s="42"/>
    </row>
    <row r="68" spans="1:32" x14ac:dyDescent="0.2">
      <c r="B68" s="54" t="s">
        <v>12</v>
      </c>
      <c r="C68" s="42">
        <v>25</v>
      </c>
      <c r="E68" s="42">
        <v>17</v>
      </c>
      <c r="G68" s="42">
        <v>18</v>
      </c>
      <c r="I68" s="42">
        <v>98</v>
      </c>
      <c r="K68" s="42">
        <v>158</v>
      </c>
      <c r="L68" s="42"/>
      <c r="M68" s="42">
        <v>21</v>
      </c>
      <c r="O68" s="42">
        <v>18</v>
      </c>
      <c r="Q68" s="42">
        <v>20</v>
      </c>
      <c r="S68" s="42">
        <v>102</v>
      </c>
      <c r="U68" s="42">
        <v>161</v>
      </c>
      <c r="V68" s="42"/>
      <c r="W68" s="42">
        <f t="shared" si="10"/>
        <v>-4</v>
      </c>
      <c r="Y68" s="42">
        <f t="shared" si="11"/>
        <v>1</v>
      </c>
      <c r="AA68" s="42">
        <f t="shared" si="12"/>
        <v>2</v>
      </c>
      <c r="AC68" s="42">
        <f t="shared" si="13"/>
        <v>4</v>
      </c>
      <c r="AE68" s="42">
        <f t="shared" si="5"/>
        <v>3</v>
      </c>
      <c r="AF68" s="42"/>
    </row>
    <row r="69" spans="1:32" x14ac:dyDescent="0.2">
      <c r="B69" s="54" t="s">
        <v>13</v>
      </c>
      <c r="C69" s="42">
        <v>78</v>
      </c>
      <c r="E69" s="42">
        <v>68</v>
      </c>
      <c r="G69" s="42">
        <v>48</v>
      </c>
      <c r="I69" s="42">
        <v>50</v>
      </c>
      <c r="K69" s="42">
        <v>244</v>
      </c>
      <c r="L69" s="42"/>
      <c r="M69" s="42">
        <v>78</v>
      </c>
      <c r="O69" s="42">
        <v>68</v>
      </c>
      <c r="Q69" s="42">
        <v>48</v>
      </c>
      <c r="S69" s="42">
        <v>50</v>
      </c>
      <c r="U69" s="42">
        <v>244</v>
      </c>
      <c r="V69" s="42"/>
      <c r="W69" s="42">
        <f t="shared" si="10"/>
        <v>0</v>
      </c>
      <c r="Y69" s="42">
        <f t="shared" si="11"/>
        <v>0</v>
      </c>
      <c r="AA69" s="42">
        <f t="shared" si="12"/>
        <v>0</v>
      </c>
      <c r="AC69" s="42">
        <f t="shared" si="13"/>
        <v>0</v>
      </c>
      <c r="AE69" s="42">
        <f t="shared" si="5"/>
        <v>0</v>
      </c>
      <c r="AF69" s="42"/>
    </row>
    <row r="70" spans="1:32" x14ac:dyDescent="0.2">
      <c r="B70" s="54" t="s">
        <v>14</v>
      </c>
      <c r="C70" s="42">
        <v>-3</v>
      </c>
      <c r="E70" s="42">
        <v>-1</v>
      </c>
      <c r="G70" s="42">
        <v>-3</v>
      </c>
      <c r="I70" s="42">
        <v>-3</v>
      </c>
      <c r="K70" s="42">
        <v>-10</v>
      </c>
      <c r="L70" s="42"/>
      <c r="M70" s="42">
        <v>0</v>
      </c>
      <c r="O70" s="42">
        <v>0</v>
      </c>
      <c r="Q70" s="42">
        <v>0</v>
      </c>
      <c r="S70" s="42">
        <v>0</v>
      </c>
      <c r="U70" s="42">
        <v>0</v>
      </c>
      <c r="V70" s="42"/>
      <c r="W70" s="42">
        <f t="shared" si="10"/>
        <v>3</v>
      </c>
      <c r="Y70" s="42">
        <f t="shared" si="11"/>
        <v>1</v>
      </c>
      <c r="AA70" s="42">
        <f t="shared" si="12"/>
        <v>3</v>
      </c>
      <c r="AC70" s="42">
        <f t="shared" si="13"/>
        <v>3</v>
      </c>
      <c r="AE70" s="42">
        <f t="shared" si="5"/>
        <v>10</v>
      </c>
      <c r="AF70" s="42"/>
    </row>
    <row r="71" spans="1:32" x14ac:dyDescent="0.2">
      <c r="A71" s="39">
        <v>7</v>
      </c>
      <c r="B71" s="57" t="s">
        <v>15</v>
      </c>
      <c r="C71" s="71">
        <v>174</v>
      </c>
      <c r="E71" s="71">
        <v>155</v>
      </c>
      <c r="G71" s="71">
        <v>137</v>
      </c>
      <c r="I71" s="71">
        <v>224</v>
      </c>
      <c r="K71" s="71">
        <v>690</v>
      </c>
      <c r="L71" s="42"/>
      <c r="M71" s="71">
        <v>172</v>
      </c>
      <c r="O71" s="71">
        <v>154</v>
      </c>
      <c r="Q71" s="71">
        <v>137</v>
      </c>
      <c r="S71" s="71">
        <v>226</v>
      </c>
      <c r="U71" s="71">
        <v>689</v>
      </c>
      <c r="V71" s="42"/>
      <c r="W71" s="71">
        <f>SUM(W65:W70)</f>
        <v>-2</v>
      </c>
      <c r="Y71" s="71">
        <f>SUM(Y65:Y70)</f>
        <v>-1</v>
      </c>
      <c r="AA71" s="71">
        <f>SUM(AA65:AA70)</f>
        <v>0</v>
      </c>
      <c r="AC71" s="71">
        <f>SUM(AC65:AC70)</f>
        <v>2</v>
      </c>
      <c r="AE71" s="71">
        <f t="shared" si="5"/>
        <v>-1</v>
      </c>
      <c r="AF71" s="42"/>
    </row>
    <row r="72" spans="1:32" x14ac:dyDescent="0.2">
      <c r="B72" s="53" t="s">
        <v>16</v>
      </c>
      <c r="C72" s="72"/>
      <c r="D72" s="52"/>
      <c r="E72" s="72"/>
      <c r="F72" s="52"/>
      <c r="G72" s="72"/>
      <c r="H72" s="52"/>
      <c r="I72" s="72"/>
      <c r="J72" s="52"/>
      <c r="K72" s="72"/>
      <c r="L72" s="72"/>
      <c r="M72" s="72"/>
      <c r="N72" s="52"/>
      <c r="O72" s="72"/>
      <c r="P72" s="52"/>
      <c r="Q72" s="72"/>
      <c r="R72" s="52"/>
      <c r="S72" s="72"/>
      <c r="T72" s="52"/>
      <c r="U72" s="72"/>
      <c r="V72" s="72"/>
      <c r="W72" s="72"/>
      <c r="X72" s="52"/>
      <c r="Y72" s="72"/>
      <c r="Z72" s="52"/>
      <c r="AA72" s="72"/>
      <c r="AB72" s="52"/>
      <c r="AC72" s="72"/>
      <c r="AD72" s="52"/>
      <c r="AE72" s="72"/>
      <c r="AF72" s="42"/>
    </row>
    <row r="73" spans="1:32" hidden="1" x14ac:dyDescent="0.2">
      <c r="B73" s="54"/>
      <c r="C73" s="42"/>
      <c r="E73" s="42"/>
      <c r="G73" s="42"/>
      <c r="I73" s="42"/>
      <c r="L73" s="42"/>
      <c r="M73" s="42"/>
      <c r="O73" s="42"/>
      <c r="Q73" s="42"/>
      <c r="S73" s="42"/>
      <c r="U73" s="42"/>
      <c r="V73" s="42"/>
      <c r="W73" s="42"/>
      <c r="Y73" s="42"/>
      <c r="AA73" s="42"/>
      <c r="AC73" s="42"/>
      <c r="AE73" s="42"/>
      <c r="AF73" s="42"/>
    </row>
    <row r="74" spans="1:32" hidden="1" x14ac:dyDescent="0.2">
      <c r="B74" s="59"/>
      <c r="C74" s="42"/>
      <c r="E74" s="42"/>
      <c r="G74" s="42"/>
      <c r="I74" s="42"/>
      <c r="L74" s="42"/>
      <c r="M74" s="42"/>
      <c r="O74" s="42"/>
      <c r="Q74" s="42"/>
      <c r="S74" s="42"/>
      <c r="U74" s="42"/>
      <c r="V74" s="42"/>
      <c r="W74" s="42"/>
      <c r="Y74" s="42"/>
      <c r="AA74" s="42"/>
      <c r="AC74" s="42"/>
      <c r="AE74" s="42"/>
      <c r="AF74" s="42"/>
    </row>
    <row r="75" spans="1:32" hidden="1" x14ac:dyDescent="0.2">
      <c r="B75" s="59"/>
      <c r="C75" s="42"/>
      <c r="E75" s="42"/>
      <c r="G75" s="42"/>
      <c r="I75" s="42"/>
      <c r="L75" s="42"/>
      <c r="M75" s="42"/>
      <c r="O75" s="42"/>
      <c r="Q75" s="42"/>
      <c r="S75" s="42"/>
      <c r="U75" s="42"/>
      <c r="V75" s="42"/>
      <c r="W75" s="42"/>
      <c r="Y75" s="42"/>
      <c r="AA75" s="42"/>
      <c r="AC75" s="42"/>
      <c r="AE75" s="42"/>
      <c r="AF75" s="42"/>
    </row>
    <row r="76" spans="1:32" hidden="1" x14ac:dyDescent="0.2">
      <c r="B76" s="59"/>
      <c r="C76" s="42"/>
      <c r="E76" s="42"/>
      <c r="G76" s="42"/>
      <c r="I76" s="42"/>
      <c r="L76" s="42"/>
      <c r="M76" s="42"/>
      <c r="O76" s="42"/>
      <c r="Q76" s="42"/>
      <c r="S76" s="42"/>
      <c r="U76" s="42"/>
      <c r="V76" s="42"/>
      <c r="W76" s="42"/>
      <c r="Y76" s="42"/>
      <c r="AA76" s="42"/>
      <c r="AC76" s="42"/>
      <c r="AE76" s="42"/>
      <c r="AF76" s="42"/>
    </row>
    <row r="77" spans="1:32" hidden="1" x14ac:dyDescent="0.2">
      <c r="B77" s="60"/>
      <c r="C77" s="42"/>
      <c r="E77" s="42"/>
      <c r="G77" s="42"/>
      <c r="I77" s="42"/>
      <c r="L77" s="42"/>
      <c r="M77" s="42"/>
      <c r="O77" s="42"/>
      <c r="Q77" s="42"/>
      <c r="S77" s="42"/>
      <c r="U77" s="42"/>
      <c r="V77" s="42"/>
      <c r="W77" s="42"/>
      <c r="Y77" s="42"/>
      <c r="AA77" s="42"/>
      <c r="AC77" s="42"/>
      <c r="AE77" s="42"/>
      <c r="AF77" s="42"/>
    </row>
    <row r="78" spans="1:32" hidden="1" x14ac:dyDescent="0.2">
      <c r="B78" s="60"/>
      <c r="C78" s="42"/>
      <c r="E78" s="42"/>
      <c r="G78" s="42"/>
      <c r="I78" s="42"/>
      <c r="L78" s="42"/>
      <c r="M78" s="42"/>
      <c r="O78" s="42"/>
      <c r="Q78" s="42"/>
      <c r="S78" s="42"/>
      <c r="U78" s="42"/>
      <c r="V78" s="42"/>
      <c r="W78" s="42"/>
      <c r="Y78" s="42"/>
      <c r="AA78" s="42"/>
      <c r="AC78" s="42"/>
      <c r="AE78" s="42"/>
      <c r="AF78" s="42"/>
    </row>
    <row r="79" spans="1:32" hidden="1" x14ac:dyDescent="0.2">
      <c r="B79" s="60"/>
      <c r="C79" s="42"/>
      <c r="E79" s="42"/>
      <c r="G79" s="42"/>
      <c r="I79" s="42"/>
      <c r="L79" s="42"/>
      <c r="M79" s="42"/>
      <c r="O79" s="42"/>
      <c r="Q79" s="42"/>
      <c r="S79" s="42"/>
      <c r="U79" s="42"/>
      <c r="V79" s="42"/>
      <c r="W79" s="42"/>
      <c r="Y79" s="42"/>
      <c r="AA79" s="42"/>
      <c r="AC79" s="42"/>
      <c r="AE79" s="42"/>
      <c r="AF79" s="42"/>
    </row>
    <row r="80" spans="1:32" hidden="1" x14ac:dyDescent="0.2">
      <c r="B80" s="54"/>
      <c r="C80" s="42"/>
      <c r="E80" s="42"/>
      <c r="G80" s="42"/>
      <c r="I80" s="42"/>
      <c r="L80" s="42"/>
      <c r="M80" s="42"/>
      <c r="O80" s="42"/>
      <c r="Q80" s="42"/>
      <c r="S80" s="42"/>
      <c r="U80" s="42"/>
      <c r="V80" s="42"/>
      <c r="W80" s="42"/>
      <c r="Y80" s="42"/>
      <c r="AA80" s="42"/>
      <c r="AC80" s="42"/>
      <c r="AE80" s="42"/>
      <c r="AF80" s="42"/>
    </row>
    <row r="81" spans="1:32" hidden="1" x14ac:dyDescent="0.2">
      <c r="B81" s="54"/>
      <c r="C81" s="72"/>
      <c r="D81" s="52"/>
      <c r="E81" s="72"/>
      <c r="F81" s="52"/>
      <c r="G81" s="72"/>
      <c r="H81" s="52"/>
      <c r="I81" s="72"/>
      <c r="J81" s="52"/>
      <c r="K81" s="72"/>
      <c r="L81" s="72"/>
      <c r="M81" s="72"/>
      <c r="N81" s="52"/>
      <c r="O81" s="72"/>
      <c r="P81" s="52"/>
      <c r="Q81" s="72"/>
      <c r="R81" s="52"/>
      <c r="S81" s="72"/>
      <c r="T81" s="52"/>
      <c r="U81" s="72"/>
      <c r="V81" s="72"/>
      <c r="W81" s="72"/>
      <c r="X81" s="52"/>
      <c r="Y81" s="72"/>
      <c r="Z81" s="52"/>
      <c r="AA81" s="72"/>
      <c r="AB81" s="52"/>
      <c r="AC81" s="72"/>
      <c r="AD81" s="52"/>
      <c r="AE81" s="72"/>
      <c r="AF81" s="42"/>
    </row>
    <row r="82" spans="1:32" x14ac:dyDescent="0.2">
      <c r="A82" s="39">
        <v>16</v>
      </c>
      <c r="B82" s="57" t="s">
        <v>26</v>
      </c>
      <c r="C82" s="73">
        <v>163</v>
      </c>
      <c r="E82" s="73">
        <v>172</v>
      </c>
      <c r="G82" s="73">
        <v>152</v>
      </c>
      <c r="I82" s="73">
        <v>179</v>
      </c>
      <c r="K82" s="73">
        <v>666</v>
      </c>
      <c r="L82" s="42"/>
      <c r="M82" s="73">
        <v>164</v>
      </c>
      <c r="O82" s="73">
        <v>171</v>
      </c>
      <c r="Q82" s="73">
        <v>153</v>
      </c>
      <c r="S82" s="73">
        <v>181</v>
      </c>
      <c r="U82" s="73">
        <v>669</v>
      </c>
      <c r="V82" s="42"/>
      <c r="W82" s="73">
        <f>SUM(W74:W81)</f>
        <v>0</v>
      </c>
      <c r="Y82" s="73">
        <f>SUM(Y74:Y81)</f>
        <v>0</v>
      </c>
      <c r="AA82" s="73">
        <f>SUM(AA74:AA81)</f>
        <v>0</v>
      </c>
      <c r="AC82" s="73">
        <f>SUM(AC74:AC81)</f>
        <v>0</v>
      </c>
      <c r="AE82" s="73">
        <f t="shared" si="5"/>
        <v>3</v>
      </c>
      <c r="AF82" s="42"/>
    </row>
    <row r="83" spans="1:32" ht="12" thickBot="1" x14ac:dyDescent="0.25">
      <c r="A83" s="39">
        <v>17</v>
      </c>
      <c r="B83" s="39" t="s">
        <v>42</v>
      </c>
      <c r="C83" s="61">
        <v>11</v>
      </c>
      <c r="E83" s="61">
        <v>-17</v>
      </c>
      <c r="G83" s="61">
        <v>-15</v>
      </c>
      <c r="I83" s="61">
        <v>45</v>
      </c>
      <c r="K83" s="61">
        <v>24</v>
      </c>
      <c r="L83" s="42"/>
      <c r="M83" s="61">
        <v>8</v>
      </c>
      <c r="O83" s="61">
        <v>-17</v>
      </c>
      <c r="Q83" s="61">
        <v>-16</v>
      </c>
      <c r="S83" s="61">
        <v>45</v>
      </c>
      <c r="U83" s="61">
        <v>20</v>
      </c>
      <c r="V83" s="42"/>
      <c r="W83" s="61">
        <f>M83-C83</f>
        <v>-3</v>
      </c>
      <c r="Y83" s="61">
        <f>O83-E83</f>
        <v>0</v>
      </c>
      <c r="AA83" s="61">
        <f>Q83-G83</f>
        <v>-1</v>
      </c>
      <c r="AC83" s="61">
        <f>S83-I83</f>
        <v>0</v>
      </c>
      <c r="AE83" s="61">
        <f t="shared" si="5"/>
        <v>-4</v>
      </c>
      <c r="AF83" s="42"/>
    </row>
    <row r="84" spans="1:32" ht="12" thickTop="1" x14ac:dyDescent="0.2">
      <c r="C84" s="56"/>
      <c r="E84" s="56"/>
      <c r="F84" s="56"/>
      <c r="G84" s="56"/>
      <c r="I84" s="56"/>
      <c r="K84" s="56"/>
      <c r="M84" s="56"/>
      <c r="O84" s="56"/>
      <c r="P84" s="56"/>
      <c r="Q84" s="56"/>
      <c r="S84" s="56"/>
      <c r="U84" s="56"/>
      <c r="W84" s="56"/>
      <c r="Y84" s="56"/>
      <c r="Z84" s="56"/>
      <c r="AA84" s="56"/>
      <c r="AC84" s="56"/>
      <c r="AE84" s="56"/>
    </row>
    <row r="85" spans="1:32" x14ac:dyDescent="0.2">
      <c r="B85" s="51" t="s">
        <v>51</v>
      </c>
      <c r="K85" s="39"/>
      <c r="AE85" s="42"/>
    </row>
    <row r="86" spans="1:32" x14ac:dyDescent="0.2">
      <c r="B86" s="53" t="s">
        <v>8</v>
      </c>
      <c r="K86" s="39"/>
      <c r="AE86" s="42"/>
    </row>
    <row r="87" spans="1:32" x14ac:dyDescent="0.2">
      <c r="A87" s="39">
        <v>1</v>
      </c>
      <c r="B87" s="54" t="s">
        <v>9</v>
      </c>
      <c r="C87" s="55">
        <v>842</v>
      </c>
      <c r="E87" s="55">
        <v>848</v>
      </c>
      <c r="G87" s="55">
        <v>852</v>
      </c>
      <c r="I87" s="55">
        <v>831</v>
      </c>
      <c r="K87" s="55">
        <v>3373</v>
      </c>
      <c r="L87" s="42"/>
      <c r="M87" s="55">
        <v>694</v>
      </c>
      <c r="O87" s="55">
        <v>703</v>
      </c>
      <c r="Q87" s="55">
        <v>683</v>
      </c>
      <c r="S87" s="55">
        <v>686</v>
      </c>
      <c r="U87" s="55">
        <v>2766</v>
      </c>
      <c r="V87" s="42"/>
      <c r="W87" s="55">
        <f t="shared" ref="W87:W92" si="14">M87-C87</f>
        <v>-148</v>
      </c>
      <c r="Y87" s="55">
        <f t="shared" ref="Y87:Y92" si="15">O87-E87</f>
        <v>-145</v>
      </c>
      <c r="AA87" s="55">
        <f t="shared" ref="AA87:AA92" si="16">Q87-G87</f>
        <v>-169</v>
      </c>
      <c r="AC87" s="55">
        <f t="shared" ref="AC87:AC92" si="17">S87-I87</f>
        <v>-145</v>
      </c>
      <c r="AE87" s="42">
        <f t="shared" ref="AE87:AE93" si="18">U87-K87</f>
        <v>-607</v>
      </c>
      <c r="AF87" s="42"/>
    </row>
    <row r="88" spans="1:32" x14ac:dyDescent="0.2">
      <c r="A88" s="39">
        <v>2</v>
      </c>
      <c r="B88" s="54" t="s">
        <v>10</v>
      </c>
      <c r="C88" s="42">
        <v>181</v>
      </c>
      <c r="E88" s="42">
        <v>184</v>
      </c>
      <c r="G88" s="42">
        <v>190</v>
      </c>
      <c r="I88" s="42">
        <v>173</v>
      </c>
      <c r="K88" s="42">
        <v>728</v>
      </c>
      <c r="L88" s="42"/>
      <c r="M88" s="42">
        <v>190</v>
      </c>
      <c r="O88" s="42">
        <v>193</v>
      </c>
      <c r="Q88" s="42">
        <v>198</v>
      </c>
      <c r="S88" s="42">
        <v>179</v>
      </c>
      <c r="U88" s="42">
        <v>760</v>
      </c>
      <c r="V88" s="42"/>
      <c r="W88" s="42">
        <f t="shared" si="14"/>
        <v>9</v>
      </c>
      <c r="Y88" s="42">
        <f t="shared" si="15"/>
        <v>9</v>
      </c>
      <c r="AA88" s="42">
        <f t="shared" si="16"/>
        <v>8</v>
      </c>
      <c r="AC88" s="42">
        <f t="shared" si="17"/>
        <v>6</v>
      </c>
      <c r="AE88" s="42">
        <f t="shared" si="18"/>
        <v>32</v>
      </c>
      <c r="AF88" s="42"/>
    </row>
    <row r="89" spans="1:32" x14ac:dyDescent="0.2">
      <c r="A89" s="39">
        <v>3</v>
      </c>
      <c r="B89" s="54" t="s">
        <v>11</v>
      </c>
      <c r="C89" s="42">
        <v>116</v>
      </c>
      <c r="E89" s="42">
        <v>126</v>
      </c>
      <c r="G89" s="42">
        <v>134</v>
      </c>
      <c r="I89" s="42">
        <v>116</v>
      </c>
      <c r="K89" s="42">
        <v>492</v>
      </c>
      <c r="L89" s="42"/>
      <c r="M89" s="42">
        <v>121</v>
      </c>
      <c r="O89" s="42">
        <v>136</v>
      </c>
      <c r="Q89" s="42">
        <v>149</v>
      </c>
      <c r="S89" s="42">
        <v>124</v>
      </c>
      <c r="U89" s="42">
        <v>530</v>
      </c>
      <c r="V89" s="42"/>
      <c r="W89" s="42">
        <f t="shared" si="14"/>
        <v>5</v>
      </c>
      <c r="Y89" s="42">
        <f t="shared" si="15"/>
        <v>10</v>
      </c>
      <c r="AA89" s="42">
        <f t="shared" si="16"/>
        <v>15</v>
      </c>
      <c r="AC89" s="42">
        <f t="shared" si="17"/>
        <v>8</v>
      </c>
      <c r="AE89" s="42">
        <f t="shared" si="18"/>
        <v>38</v>
      </c>
      <c r="AF89" s="42"/>
    </row>
    <row r="90" spans="1:32" x14ac:dyDescent="0.2">
      <c r="A90" s="39">
        <v>4</v>
      </c>
      <c r="B90" s="54" t="s">
        <v>12</v>
      </c>
      <c r="C90" s="42">
        <v>65</v>
      </c>
      <c r="E90" s="42">
        <v>64</v>
      </c>
      <c r="G90" s="42">
        <v>71</v>
      </c>
      <c r="I90" s="42">
        <v>145</v>
      </c>
      <c r="K90" s="42">
        <v>345</v>
      </c>
      <c r="L90" s="42"/>
      <c r="M90" s="42">
        <v>65</v>
      </c>
      <c r="O90" s="42">
        <v>63</v>
      </c>
      <c r="Q90" s="42">
        <v>73</v>
      </c>
      <c r="S90" s="42">
        <v>146</v>
      </c>
      <c r="U90" s="42">
        <v>347</v>
      </c>
      <c r="V90" s="42"/>
      <c r="W90" s="42">
        <f t="shared" si="14"/>
        <v>0</v>
      </c>
      <c r="Y90" s="42">
        <f t="shared" si="15"/>
        <v>-1</v>
      </c>
      <c r="AA90" s="42">
        <f t="shared" si="16"/>
        <v>2</v>
      </c>
      <c r="AC90" s="42">
        <f t="shared" si="17"/>
        <v>1</v>
      </c>
      <c r="AE90" s="42">
        <f t="shared" si="18"/>
        <v>2</v>
      </c>
      <c r="AF90" s="42"/>
    </row>
    <row r="91" spans="1:32" x14ac:dyDescent="0.2">
      <c r="A91" s="39">
        <v>5</v>
      </c>
      <c r="B91" s="54" t="s">
        <v>13</v>
      </c>
      <c r="C91" s="42">
        <v>80</v>
      </c>
      <c r="E91" s="42">
        <v>68</v>
      </c>
      <c r="G91" s="42">
        <v>50</v>
      </c>
      <c r="I91" s="42">
        <v>52</v>
      </c>
      <c r="K91" s="42">
        <v>250</v>
      </c>
      <c r="L91" s="42"/>
      <c r="M91" s="42">
        <v>80</v>
      </c>
      <c r="O91" s="42">
        <v>68</v>
      </c>
      <c r="Q91" s="42">
        <v>50</v>
      </c>
      <c r="S91" s="42">
        <v>52</v>
      </c>
      <c r="U91" s="42">
        <v>250</v>
      </c>
      <c r="V91" s="42"/>
      <c r="W91" s="42">
        <f t="shared" si="14"/>
        <v>0</v>
      </c>
      <c r="Y91" s="42">
        <f t="shared" si="15"/>
        <v>0</v>
      </c>
      <c r="AA91" s="42">
        <f t="shared" si="16"/>
        <v>0</v>
      </c>
      <c r="AC91" s="42">
        <f t="shared" si="17"/>
        <v>0</v>
      </c>
      <c r="AE91" s="42">
        <f t="shared" si="18"/>
        <v>0</v>
      </c>
      <c r="AF91" s="42"/>
    </row>
    <row r="92" spans="1:32" x14ac:dyDescent="0.2">
      <c r="A92" s="39">
        <v>6</v>
      </c>
      <c r="B92" s="54" t="s">
        <v>14</v>
      </c>
      <c r="C92" s="42">
        <v>-136</v>
      </c>
      <c r="E92" s="42">
        <v>-131</v>
      </c>
      <c r="G92" s="42">
        <v>-148</v>
      </c>
      <c r="I92" s="42">
        <v>-135</v>
      </c>
      <c r="K92" s="42">
        <v>-550</v>
      </c>
      <c r="L92" s="42"/>
      <c r="M92" s="42">
        <v>0</v>
      </c>
      <c r="O92" s="42">
        <v>0</v>
      </c>
      <c r="Q92" s="42">
        <v>0</v>
      </c>
      <c r="S92" s="42">
        <v>0</v>
      </c>
      <c r="U92" s="42">
        <v>0</v>
      </c>
      <c r="V92" s="42"/>
      <c r="W92" s="42">
        <f t="shared" si="14"/>
        <v>136</v>
      </c>
      <c r="Y92" s="42">
        <f t="shared" si="15"/>
        <v>131</v>
      </c>
      <c r="AA92" s="42">
        <f t="shared" si="16"/>
        <v>148</v>
      </c>
      <c r="AC92" s="42">
        <f t="shared" si="17"/>
        <v>135</v>
      </c>
      <c r="AE92" s="42">
        <f t="shared" si="18"/>
        <v>550</v>
      </c>
      <c r="AF92" s="42"/>
    </row>
    <row r="93" spans="1:32" x14ac:dyDescent="0.2">
      <c r="A93" s="39">
        <v>7</v>
      </c>
      <c r="B93" s="57" t="s">
        <v>15</v>
      </c>
      <c r="C93" s="58">
        <v>1148</v>
      </c>
      <c r="E93" s="58">
        <v>1159</v>
      </c>
      <c r="G93" s="58">
        <v>1149</v>
      </c>
      <c r="I93" s="58">
        <v>1182</v>
      </c>
      <c r="K93" s="58">
        <v>4638</v>
      </c>
      <c r="L93" s="42"/>
      <c r="M93" s="58">
        <v>1150</v>
      </c>
      <c r="O93" s="58">
        <v>1163</v>
      </c>
      <c r="Q93" s="58">
        <v>1153</v>
      </c>
      <c r="S93" s="58">
        <v>1187</v>
      </c>
      <c r="U93" s="58">
        <v>4653</v>
      </c>
      <c r="V93" s="42"/>
      <c r="W93" s="58">
        <f>SUM(W87:W92)</f>
        <v>2</v>
      </c>
      <c r="Y93" s="58">
        <f>SUM(Y87:Y92)</f>
        <v>4</v>
      </c>
      <c r="AA93" s="58">
        <f>SUM(AA87:AA92)</f>
        <v>4</v>
      </c>
      <c r="AC93" s="58">
        <f>SUM(AC87:AC92)</f>
        <v>5</v>
      </c>
      <c r="AE93" s="58">
        <f t="shared" si="18"/>
        <v>15</v>
      </c>
      <c r="AF93" s="42"/>
    </row>
    <row r="94" spans="1:32" x14ac:dyDescent="0.2">
      <c r="B94" s="53" t="s">
        <v>16</v>
      </c>
      <c r="C94" s="42"/>
      <c r="E94" s="42"/>
      <c r="G94" s="42"/>
      <c r="I94" s="42"/>
      <c r="L94" s="42"/>
      <c r="M94" s="42"/>
      <c r="O94" s="42"/>
      <c r="Q94" s="42"/>
      <c r="S94" s="42"/>
      <c r="U94" s="42"/>
      <c r="V94" s="42"/>
      <c r="W94" s="42"/>
      <c r="Y94" s="42"/>
      <c r="AA94" s="42"/>
      <c r="AC94" s="42"/>
      <c r="AE94" s="42"/>
      <c r="AF94" s="42"/>
    </row>
    <row r="95" spans="1:32" x14ac:dyDescent="0.2">
      <c r="B95" s="54" t="s">
        <v>17</v>
      </c>
      <c r="C95" s="42"/>
      <c r="E95" s="42"/>
      <c r="G95" s="42"/>
      <c r="I95" s="42"/>
      <c r="L95" s="42"/>
      <c r="M95" s="42"/>
      <c r="O95" s="42"/>
      <c r="Q95" s="42"/>
      <c r="S95" s="42"/>
      <c r="U95" s="42"/>
      <c r="V95" s="42"/>
      <c r="W95" s="42"/>
      <c r="Y95" s="42"/>
      <c r="AA95" s="42"/>
      <c r="AC95" s="42"/>
      <c r="AE95" s="42"/>
      <c r="AF95" s="42"/>
    </row>
    <row r="96" spans="1:32" x14ac:dyDescent="0.2">
      <c r="A96" s="39">
        <v>8</v>
      </c>
      <c r="B96" s="59" t="s">
        <v>18</v>
      </c>
      <c r="C96" s="42">
        <v>485</v>
      </c>
      <c r="E96" s="42">
        <v>479</v>
      </c>
      <c r="G96" s="42">
        <v>489</v>
      </c>
      <c r="I96" s="42">
        <v>472</v>
      </c>
      <c r="K96" s="42">
        <v>1925</v>
      </c>
      <c r="L96" s="42"/>
      <c r="M96" s="42">
        <v>408</v>
      </c>
      <c r="O96" s="42">
        <v>407</v>
      </c>
      <c r="Q96" s="42">
        <v>409</v>
      </c>
      <c r="S96" s="42">
        <v>396</v>
      </c>
      <c r="U96" s="42">
        <v>1620</v>
      </c>
      <c r="V96" s="42"/>
      <c r="W96" s="42">
        <f t="shared" ref="W96:W103" si="19">M96-C96</f>
        <v>-77</v>
      </c>
      <c r="Y96" s="42">
        <f t="shared" ref="Y96:Y103" si="20">O96-E96</f>
        <v>-72</v>
      </c>
      <c r="AA96" s="42">
        <f t="shared" ref="AA96:AA103" si="21">Q96-G96</f>
        <v>-80</v>
      </c>
      <c r="AC96" s="42">
        <f t="shared" ref="AC96:AC103" si="22">S96-I96</f>
        <v>-76</v>
      </c>
      <c r="AE96" s="42">
        <f t="shared" ref="AE96:AE105" si="23">U96-K96</f>
        <v>-305</v>
      </c>
      <c r="AF96" s="42"/>
    </row>
    <row r="97" spans="1:32" x14ac:dyDescent="0.2">
      <c r="A97" s="39">
        <v>9</v>
      </c>
      <c r="B97" s="59" t="s">
        <v>19</v>
      </c>
      <c r="C97" s="42">
        <v>74</v>
      </c>
      <c r="E97" s="42">
        <v>80</v>
      </c>
      <c r="G97" s="42">
        <v>83</v>
      </c>
      <c r="I97" s="42">
        <v>76</v>
      </c>
      <c r="K97" s="42">
        <v>313</v>
      </c>
      <c r="L97" s="42"/>
      <c r="M97" s="42">
        <v>138</v>
      </c>
      <c r="O97" s="42">
        <v>139</v>
      </c>
      <c r="Q97" s="42">
        <v>146</v>
      </c>
      <c r="S97" s="42">
        <v>137</v>
      </c>
      <c r="U97" s="42">
        <v>560</v>
      </c>
      <c r="V97" s="42"/>
      <c r="W97" s="42">
        <f t="shared" si="19"/>
        <v>64</v>
      </c>
      <c r="Y97" s="42">
        <f t="shared" si="20"/>
        <v>59</v>
      </c>
      <c r="AA97" s="42">
        <f t="shared" si="21"/>
        <v>63</v>
      </c>
      <c r="AC97" s="42">
        <f t="shared" si="22"/>
        <v>61</v>
      </c>
      <c r="AE97" s="42">
        <f t="shared" si="23"/>
        <v>247</v>
      </c>
      <c r="AF97" s="42"/>
    </row>
    <row r="98" spans="1:32" x14ac:dyDescent="0.2">
      <c r="A98" s="39">
        <v>10</v>
      </c>
      <c r="B98" s="59" t="s">
        <v>20</v>
      </c>
      <c r="C98" s="42">
        <v>23</v>
      </c>
      <c r="E98" s="42">
        <v>27</v>
      </c>
      <c r="G98" s="42">
        <v>26</v>
      </c>
      <c r="I98" s="42">
        <v>24</v>
      </c>
      <c r="K98" s="42">
        <v>100</v>
      </c>
      <c r="L98" s="42"/>
      <c r="M98" s="42">
        <v>38</v>
      </c>
      <c r="O98" s="42">
        <v>39</v>
      </c>
      <c r="Q98" s="42">
        <v>43</v>
      </c>
      <c r="S98" s="42">
        <v>40</v>
      </c>
      <c r="U98" s="42">
        <v>160</v>
      </c>
      <c r="V98" s="42"/>
      <c r="W98" s="42">
        <f t="shared" si="19"/>
        <v>15</v>
      </c>
      <c r="Y98" s="42">
        <f t="shared" si="20"/>
        <v>12</v>
      </c>
      <c r="AA98" s="42">
        <f t="shared" si="21"/>
        <v>17</v>
      </c>
      <c r="AC98" s="42">
        <f t="shared" si="22"/>
        <v>16</v>
      </c>
      <c r="AE98" s="42">
        <f t="shared" si="23"/>
        <v>60</v>
      </c>
      <c r="AF98" s="42"/>
    </row>
    <row r="99" spans="1:32" x14ac:dyDescent="0.2">
      <c r="A99" s="39">
        <v>11</v>
      </c>
      <c r="B99" s="60" t="s">
        <v>21</v>
      </c>
      <c r="C99" s="42">
        <v>199</v>
      </c>
      <c r="E99" s="42">
        <v>180</v>
      </c>
      <c r="G99" s="42">
        <v>206</v>
      </c>
      <c r="I99" s="42">
        <v>207</v>
      </c>
      <c r="K99" s="42">
        <v>792</v>
      </c>
      <c r="L99" s="42"/>
      <c r="M99" s="42">
        <v>201</v>
      </c>
      <c r="O99" s="42">
        <v>184</v>
      </c>
      <c r="Q99" s="42">
        <v>212</v>
      </c>
      <c r="S99" s="42">
        <v>209</v>
      </c>
      <c r="U99" s="42">
        <v>806</v>
      </c>
      <c r="V99" s="42"/>
      <c r="W99" s="42">
        <f t="shared" si="19"/>
        <v>2</v>
      </c>
      <c r="Y99" s="42">
        <f t="shared" si="20"/>
        <v>4</v>
      </c>
      <c r="AA99" s="42">
        <f t="shared" si="21"/>
        <v>6</v>
      </c>
      <c r="AC99" s="42">
        <f t="shared" si="22"/>
        <v>2</v>
      </c>
      <c r="AE99" s="42">
        <f t="shared" si="23"/>
        <v>14</v>
      </c>
      <c r="AF99" s="42"/>
    </row>
    <row r="100" spans="1:32" x14ac:dyDescent="0.2">
      <c r="A100" s="39">
        <v>12</v>
      </c>
      <c r="B100" s="60" t="s">
        <v>22</v>
      </c>
      <c r="C100" s="42">
        <v>80</v>
      </c>
      <c r="E100" s="42">
        <v>68</v>
      </c>
      <c r="G100" s="42">
        <v>50</v>
      </c>
      <c r="I100" s="42">
        <v>52</v>
      </c>
      <c r="K100" s="42">
        <v>250</v>
      </c>
      <c r="L100" s="42"/>
      <c r="M100" s="42">
        <v>80</v>
      </c>
      <c r="O100" s="42">
        <v>68</v>
      </c>
      <c r="Q100" s="42">
        <v>50</v>
      </c>
      <c r="S100" s="42">
        <v>52</v>
      </c>
      <c r="U100" s="42">
        <v>250</v>
      </c>
      <c r="V100" s="42"/>
      <c r="W100" s="42">
        <f t="shared" si="19"/>
        <v>0</v>
      </c>
      <c r="Y100" s="42">
        <f t="shared" si="20"/>
        <v>0</v>
      </c>
      <c r="AA100" s="42">
        <f t="shared" si="21"/>
        <v>0</v>
      </c>
      <c r="AC100" s="42">
        <f t="shared" si="22"/>
        <v>0</v>
      </c>
      <c r="AE100" s="42">
        <f t="shared" si="23"/>
        <v>0</v>
      </c>
      <c r="AF100" s="42"/>
    </row>
    <row r="101" spans="1:32" x14ac:dyDescent="0.2">
      <c r="A101" s="39">
        <v>13</v>
      </c>
      <c r="B101" s="60" t="s">
        <v>23</v>
      </c>
      <c r="C101" s="42">
        <v>95</v>
      </c>
      <c r="E101" s="42">
        <v>84</v>
      </c>
      <c r="G101" s="42">
        <v>99</v>
      </c>
      <c r="I101" s="42">
        <v>101</v>
      </c>
      <c r="K101" s="42">
        <v>379</v>
      </c>
      <c r="L101" s="42"/>
      <c r="M101" s="42">
        <v>95</v>
      </c>
      <c r="O101" s="42">
        <v>84</v>
      </c>
      <c r="Q101" s="42">
        <v>99</v>
      </c>
      <c r="S101" s="42">
        <v>101</v>
      </c>
      <c r="U101" s="42">
        <v>379</v>
      </c>
      <c r="V101" s="42"/>
      <c r="W101" s="42">
        <f t="shared" si="19"/>
        <v>0</v>
      </c>
      <c r="Y101" s="42">
        <f t="shared" si="20"/>
        <v>0</v>
      </c>
      <c r="AA101" s="42">
        <f t="shared" si="21"/>
        <v>0</v>
      </c>
      <c r="AC101" s="42">
        <f t="shared" si="22"/>
        <v>0</v>
      </c>
      <c r="AE101" s="42">
        <f t="shared" si="23"/>
        <v>0</v>
      </c>
      <c r="AF101" s="42"/>
    </row>
    <row r="102" spans="1:32" x14ac:dyDescent="0.2">
      <c r="A102" s="39">
        <v>14</v>
      </c>
      <c r="B102" s="54" t="s">
        <v>24</v>
      </c>
      <c r="C102" s="42">
        <v>13</v>
      </c>
      <c r="E102" s="42">
        <v>14</v>
      </c>
      <c r="G102" s="42">
        <v>18</v>
      </c>
      <c r="I102" s="42">
        <v>24</v>
      </c>
      <c r="K102" s="42">
        <v>69</v>
      </c>
      <c r="L102" s="42"/>
      <c r="M102" s="42">
        <v>13</v>
      </c>
      <c r="O102" s="42">
        <v>15</v>
      </c>
      <c r="Q102" s="42">
        <v>17</v>
      </c>
      <c r="S102" s="42">
        <v>26</v>
      </c>
      <c r="U102" s="42">
        <v>71</v>
      </c>
      <c r="V102" s="42"/>
      <c r="W102" s="42">
        <f t="shared" si="19"/>
        <v>0</v>
      </c>
      <c r="Y102" s="42">
        <f t="shared" si="20"/>
        <v>1</v>
      </c>
      <c r="AA102" s="42">
        <f t="shared" si="21"/>
        <v>-1</v>
      </c>
      <c r="AC102" s="42">
        <f t="shared" si="22"/>
        <v>2</v>
      </c>
      <c r="AE102" s="42">
        <f t="shared" si="23"/>
        <v>2</v>
      </c>
      <c r="AF102" s="42"/>
    </row>
    <row r="103" spans="1:32" x14ac:dyDescent="0.2">
      <c r="A103" s="39">
        <v>15</v>
      </c>
      <c r="B103" s="54" t="s">
        <v>25</v>
      </c>
      <c r="C103" s="42">
        <v>-9</v>
      </c>
      <c r="E103" s="42">
        <v>10</v>
      </c>
      <c r="G103" s="42">
        <v>4</v>
      </c>
      <c r="I103" s="42">
        <v>3</v>
      </c>
      <c r="K103" s="42">
        <v>8</v>
      </c>
      <c r="L103" s="42"/>
      <c r="M103" s="42">
        <v>-9</v>
      </c>
      <c r="O103" s="42">
        <v>11</v>
      </c>
      <c r="Q103" s="42">
        <v>4</v>
      </c>
      <c r="S103" s="42">
        <v>3</v>
      </c>
      <c r="U103" s="42">
        <v>9</v>
      </c>
      <c r="V103" s="42"/>
      <c r="W103" s="42">
        <f t="shared" si="19"/>
        <v>0</v>
      </c>
      <c r="Y103" s="42">
        <f t="shared" si="20"/>
        <v>1</v>
      </c>
      <c r="AA103" s="42">
        <f t="shared" si="21"/>
        <v>0</v>
      </c>
      <c r="AC103" s="42">
        <f t="shared" si="22"/>
        <v>0</v>
      </c>
      <c r="AE103" s="42">
        <f t="shared" si="23"/>
        <v>1</v>
      </c>
      <c r="AF103" s="42"/>
    </row>
    <row r="104" spans="1:32" x14ac:dyDescent="0.2">
      <c r="A104" s="39">
        <v>16</v>
      </c>
      <c r="B104" s="57" t="s">
        <v>26</v>
      </c>
      <c r="C104" s="58">
        <v>960</v>
      </c>
      <c r="E104" s="58">
        <v>942</v>
      </c>
      <c r="G104" s="58">
        <v>975</v>
      </c>
      <c r="I104" s="58">
        <v>959</v>
      </c>
      <c r="K104" s="58">
        <v>3836</v>
      </c>
      <c r="L104" s="42"/>
      <c r="M104" s="58">
        <v>964</v>
      </c>
      <c r="O104" s="58">
        <v>947</v>
      </c>
      <c r="Q104" s="58">
        <v>980</v>
      </c>
      <c r="S104" s="58">
        <v>964</v>
      </c>
      <c r="U104" s="58">
        <v>3855</v>
      </c>
      <c r="V104" s="42"/>
      <c r="W104" s="58">
        <f>SUM(W96:W103)</f>
        <v>4</v>
      </c>
      <c r="Y104" s="58">
        <f>SUM(Y96:Y103)</f>
        <v>5</v>
      </c>
      <c r="AA104" s="58">
        <f>SUM(AA96:AA103)</f>
        <v>5</v>
      </c>
      <c r="AC104" s="58">
        <f>SUM(AC96:AC103)</f>
        <v>5</v>
      </c>
      <c r="AE104" s="58">
        <f t="shared" si="23"/>
        <v>19</v>
      </c>
      <c r="AF104" s="42"/>
    </row>
    <row r="105" spans="1:32" ht="12" thickBot="1" x14ac:dyDescent="0.25">
      <c r="A105" s="39">
        <v>17</v>
      </c>
      <c r="B105" s="39" t="s">
        <v>42</v>
      </c>
      <c r="C105" s="61">
        <v>188</v>
      </c>
      <c r="E105" s="61">
        <v>217</v>
      </c>
      <c r="G105" s="61">
        <v>174</v>
      </c>
      <c r="I105" s="61">
        <v>223</v>
      </c>
      <c r="K105" s="61">
        <v>802</v>
      </c>
      <c r="L105" s="42"/>
      <c r="M105" s="61">
        <v>186</v>
      </c>
      <c r="O105" s="61">
        <v>216</v>
      </c>
      <c r="Q105" s="61">
        <v>173</v>
      </c>
      <c r="S105" s="61">
        <v>223</v>
      </c>
      <c r="U105" s="61">
        <v>798</v>
      </c>
      <c r="V105" s="42"/>
      <c r="W105" s="61">
        <f>M105-C105</f>
        <v>-2</v>
      </c>
      <c r="Y105" s="61">
        <f>O105-E105</f>
        <v>-1</v>
      </c>
      <c r="AA105" s="61">
        <f>Q105-G105</f>
        <v>-1</v>
      </c>
      <c r="AC105" s="61">
        <f>S105-I105</f>
        <v>0</v>
      </c>
      <c r="AE105" s="61">
        <f t="shared" si="23"/>
        <v>-4</v>
      </c>
      <c r="AF105" s="42"/>
    </row>
    <row r="106" spans="1:32" ht="12" thickTop="1" x14ac:dyDescent="0.2">
      <c r="C106" s="56"/>
      <c r="E106" s="56"/>
      <c r="F106" s="56"/>
      <c r="G106" s="56"/>
      <c r="I106" s="56"/>
      <c r="K106" s="56"/>
      <c r="M106" s="56"/>
      <c r="O106" s="56"/>
      <c r="P106" s="56"/>
      <c r="Q106" s="56"/>
      <c r="S106" s="56"/>
      <c r="U106" s="56"/>
      <c r="W106" s="56"/>
      <c r="Y106" s="56"/>
      <c r="Z106" s="56"/>
      <c r="AA106" s="56"/>
      <c r="AC106" s="56"/>
      <c r="AE106" s="56"/>
    </row>
    <row r="107" spans="1:32" x14ac:dyDescent="0.2">
      <c r="C107" s="56"/>
      <c r="E107" s="56"/>
      <c r="G107" s="56"/>
      <c r="I107" s="56"/>
      <c r="K107" s="56"/>
      <c r="M107" s="56"/>
      <c r="O107" s="56"/>
      <c r="Q107" s="56"/>
      <c r="S107" s="56"/>
      <c r="U107" s="56"/>
      <c r="W107" s="56"/>
      <c r="Y107" s="56"/>
      <c r="AA107" s="56"/>
      <c r="AC107" s="56"/>
      <c r="AE107" s="56"/>
    </row>
    <row r="109" spans="1:32" x14ac:dyDescent="0.2">
      <c r="B109" s="51" t="s">
        <v>65</v>
      </c>
    </row>
    <row r="110" spans="1:32" x14ac:dyDescent="0.2">
      <c r="B110" s="62" t="s">
        <v>66</v>
      </c>
      <c r="C110" s="55">
        <v>89</v>
      </c>
      <c r="E110" s="55">
        <v>108</v>
      </c>
      <c r="G110" s="55">
        <v>57</v>
      </c>
      <c r="I110" s="55">
        <v>120</v>
      </c>
      <c r="K110" s="55">
        <v>374</v>
      </c>
      <c r="L110" s="42"/>
      <c r="M110" s="55">
        <v>87</v>
      </c>
      <c r="O110" s="55">
        <v>108</v>
      </c>
      <c r="Q110" s="55">
        <v>57</v>
      </c>
      <c r="S110" s="55">
        <v>119</v>
      </c>
      <c r="U110" s="55">
        <v>371</v>
      </c>
      <c r="V110" s="42"/>
      <c r="W110" s="55">
        <f t="shared" ref="W110:W123" si="24">M110-C110</f>
        <v>-2</v>
      </c>
      <c r="Y110" s="55">
        <f t="shared" ref="Y110:Y123" si="25">O110-E110</f>
        <v>0</v>
      </c>
      <c r="AA110" s="55">
        <f t="shared" ref="AA110:AA123" si="26">Q110-G110</f>
        <v>0</v>
      </c>
      <c r="AC110" s="55">
        <f t="shared" ref="AC110:AC123" si="27">S110-I110</f>
        <v>-1</v>
      </c>
      <c r="AE110" s="55">
        <f t="shared" ref="AE110:AE123" si="28">U110-K110</f>
        <v>-3</v>
      </c>
      <c r="AF110" s="42"/>
    </row>
    <row r="111" spans="1:32" x14ac:dyDescent="0.2">
      <c r="B111" s="62" t="s">
        <v>67</v>
      </c>
      <c r="C111" s="42">
        <v>3</v>
      </c>
      <c r="E111" s="42">
        <v>1</v>
      </c>
      <c r="G111" s="42">
        <v>2</v>
      </c>
      <c r="I111" s="42">
        <v>2</v>
      </c>
      <c r="K111" s="42">
        <v>8</v>
      </c>
      <c r="L111" s="42"/>
      <c r="M111" s="42">
        <v>3</v>
      </c>
      <c r="O111" s="42">
        <v>1</v>
      </c>
      <c r="Q111" s="42">
        <v>2</v>
      </c>
      <c r="S111" s="42">
        <v>2</v>
      </c>
      <c r="U111" s="42">
        <v>8</v>
      </c>
      <c r="V111" s="42"/>
      <c r="W111" s="42">
        <f t="shared" si="24"/>
        <v>0</v>
      </c>
      <c r="Y111" s="42">
        <f t="shared" si="25"/>
        <v>0</v>
      </c>
      <c r="AA111" s="42">
        <f t="shared" si="26"/>
        <v>0</v>
      </c>
      <c r="AC111" s="42">
        <f t="shared" si="27"/>
        <v>0</v>
      </c>
      <c r="AE111" s="42">
        <f t="shared" si="28"/>
        <v>0</v>
      </c>
      <c r="AF111" s="42"/>
    </row>
    <row r="112" spans="1:32" x14ac:dyDescent="0.2">
      <c r="B112" s="62" t="s">
        <v>68</v>
      </c>
      <c r="C112" s="42">
        <v>1</v>
      </c>
      <c r="E112" s="42">
        <v>-1</v>
      </c>
      <c r="G112" s="42">
        <v>0</v>
      </c>
      <c r="I112" s="42">
        <v>1</v>
      </c>
      <c r="K112" s="42">
        <v>1</v>
      </c>
      <c r="L112" s="42"/>
      <c r="M112" s="42">
        <v>1</v>
      </c>
      <c r="O112" s="42">
        <v>-1</v>
      </c>
      <c r="Q112" s="42">
        <v>0</v>
      </c>
      <c r="S112" s="42">
        <v>1</v>
      </c>
      <c r="U112" s="42">
        <v>1</v>
      </c>
      <c r="V112" s="42"/>
      <c r="W112" s="42">
        <f t="shared" si="24"/>
        <v>0</v>
      </c>
      <c r="Y112" s="42">
        <f t="shared" si="25"/>
        <v>0</v>
      </c>
      <c r="AA112" s="42">
        <f t="shared" si="26"/>
        <v>0</v>
      </c>
      <c r="AC112" s="42">
        <f t="shared" si="27"/>
        <v>0</v>
      </c>
      <c r="AE112" s="42">
        <f t="shared" si="28"/>
        <v>0</v>
      </c>
      <c r="AF112" s="42"/>
    </row>
    <row r="113" spans="1:32" x14ac:dyDescent="0.2">
      <c r="B113" s="62" t="s">
        <v>69</v>
      </c>
      <c r="C113" s="42">
        <v>5</v>
      </c>
      <c r="E113" s="42">
        <v>1</v>
      </c>
      <c r="G113" s="42">
        <v>6</v>
      </c>
      <c r="I113" s="42">
        <v>-1</v>
      </c>
      <c r="K113" s="42">
        <v>11</v>
      </c>
      <c r="L113" s="42"/>
      <c r="M113" s="42">
        <v>5</v>
      </c>
      <c r="O113" s="42">
        <v>1</v>
      </c>
      <c r="Q113" s="42">
        <v>6</v>
      </c>
      <c r="S113" s="42">
        <v>-1</v>
      </c>
      <c r="U113" s="42">
        <v>11</v>
      </c>
      <c r="V113" s="42"/>
      <c r="W113" s="42">
        <f t="shared" si="24"/>
        <v>0</v>
      </c>
      <c r="Y113" s="42">
        <f t="shared" si="25"/>
        <v>0</v>
      </c>
      <c r="AA113" s="42">
        <f t="shared" si="26"/>
        <v>0</v>
      </c>
      <c r="AC113" s="42">
        <f t="shared" si="27"/>
        <v>0</v>
      </c>
      <c r="AE113" s="42">
        <f t="shared" si="28"/>
        <v>0</v>
      </c>
      <c r="AF113" s="42"/>
    </row>
    <row r="114" spans="1:32" x14ac:dyDescent="0.2">
      <c r="B114" s="62" t="s">
        <v>70</v>
      </c>
      <c r="C114" s="42">
        <v>0</v>
      </c>
      <c r="E114" s="42">
        <v>0</v>
      </c>
      <c r="G114" s="42">
        <v>0</v>
      </c>
      <c r="I114" s="42">
        <v>0</v>
      </c>
      <c r="K114" s="42">
        <v>0</v>
      </c>
      <c r="L114" s="42"/>
      <c r="M114" s="42">
        <v>0</v>
      </c>
      <c r="O114" s="42">
        <v>0</v>
      </c>
      <c r="Q114" s="42">
        <v>0</v>
      </c>
      <c r="S114" s="42">
        <v>0</v>
      </c>
      <c r="U114" s="42">
        <v>0</v>
      </c>
      <c r="V114" s="42"/>
      <c r="W114" s="42">
        <f t="shared" si="24"/>
        <v>0</v>
      </c>
      <c r="Y114" s="42">
        <f t="shared" si="25"/>
        <v>0</v>
      </c>
      <c r="AA114" s="42">
        <f t="shared" si="26"/>
        <v>0</v>
      </c>
      <c r="AC114" s="42">
        <f t="shared" si="27"/>
        <v>0</v>
      </c>
      <c r="AE114" s="42">
        <f t="shared" si="28"/>
        <v>0</v>
      </c>
      <c r="AF114" s="42"/>
    </row>
    <row r="115" spans="1:32" x14ac:dyDescent="0.2">
      <c r="B115" s="62" t="s">
        <v>71</v>
      </c>
      <c r="C115" s="42">
        <v>32</v>
      </c>
      <c r="E115" s="42">
        <v>48</v>
      </c>
      <c r="G115" s="42">
        <v>52</v>
      </c>
      <c r="I115" s="42">
        <v>44</v>
      </c>
      <c r="K115" s="42">
        <v>176</v>
      </c>
      <c r="L115" s="42"/>
      <c r="M115" s="42">
        <v>32</v>
      </c>
      <c r="O115" s="42">
        <v>48</v>
      </c>
      <c r="Q115" s="42">
        <v>52</v>
      </c>
      <c r="S115" s="42">
        <v>44</v>
      </c>
      <c r="U115" s="42">
        <v>176</v>
      </c>
      <c r="V115" s="42"/>
      <c r="W115" s="42">
        <f t="shared" si="24"/>
        <v>0</v>
      </c>
      <c r="Y115" s="42">
        <f t="shared" si="25"/>
        <v>0</v>
      </c>
      <c r="AA115" s="42">
        <f t="shared" si="26"/>
        <v>0</v>
      </c>
      <c r="AC115" s="42">
        <f t="shared" si="27"/>
        <v>0</v>
      </c>
      <c r="AE115" s="42">
        <f t="shared" si="28"/>
        <v>0</v>
      </c>
      <c r="AF115" s="42"/>
    </row>
    <row r="116" spans="1:32" x14ac:dyDescent="0.2">
      <c r="B116" s="62" t="s">
        <v>72</v>
      </c>
      <c r="C116" s="42">
        <v>0</v>
      </c>
      <c r="E116" s="42">
        <v>0</v>
      </c>
      <c r="G116" s="42">
        <v>0</v>
      </c>
      <c r="I116" s="42">
        <v>0</v>
      </c>
      <c r="K116" s="42">
        <v>0</v>
      </c>
      <c r="L116" s="42"/>
      <c r="M116" s="42">
        <v>0</v>
      </c>
      <c r="O116" s="42">
        <v>0</v>
      </c>
      <c r="Q116" s="42">
        <v>0</v>
      </c>
      <c r="S116" s="42">
        <v>0</v>
      </c>
      <c r="U116" s="42">
        <v>0</v>
      </c>
      <c r="V116" s="42"/>
      <c r="W116" s="42">
        <f t="shared" si="24"/>
        <v>0</v>
      </c>
      <c r="Y116" s="42">
        <f t="shared" si="25"/>
        <v>0</v>
      </c>
      <c r="AA116" s="42">
        <f t="shared" si="26"/>
        <v>0</v>
      </c>
      <c r="AC116" s="42">
        <f t="shared" si="27"/>
        <v>0</v>
      </c>
      <c r="AE116" s="42">
        <f t="shared" si="28"/>
        <v>0</v>
      </c>
      <c r="AF116" s="42"/>
    </row>
    <row r="117" spans="1:32" x14ac:dyDescent="0.2">
      <c r="B117" s="62" t="s">
        <v>73</v>
      </c>
      <c r="C117" s="42">
        <v>0</v>
      </c>
      <c r="E117" s="42">
        <v>0</v>
      </c>
      <c r="G117" s="42">
        <v>0</v>
      </c>
      <c r="I117" s="42">
        <v>0</v>
      </c>
      <c r="K117" s="42">
        <v>0</v>
      </c>
      <c r="L117" s="42"/>
      <c r="M117" s="42">
        <v>0</v>
      </c>
      <c r="O117" s="42">
        <v>0</v>
      </c>
      <c r="Q117" s="42">
        <v>0</v>
      </c>
      <c r="S117" s="42">
        <v>0</v>
      </c>
      <c r="U117" s="42">
        <v>0</v>
      </c>
      <c r="V117" s="42"/>
      <c r="W117" s="42">
        <f t="shared" si="24"/>
        <v>0</v>
      </c>
      <c r="Y117" s="42">
        <f t="shared" si="25"/>
        <v>0</v>
      </c>
      <c r="AA117" s="42">
        <f t="shared" si="26"/>
        <v>0</v>
      </c>
      <c r="AC117" s="42">
        <f t="shared" si="27"/>
        <v>0</v>
      </c>
      <c r="AE117" s="42">
        <f t="shared" si="28"/>
        <v>0</v>
      </c>
      <c r="AF117" s="42"/>
    </row>
    <row r="118" spans="1:32" x14ac:dyDescent="0.2">
      <c r="B118" s="62" t="s">
        <v>74</v>
      </c>
      <c r="C118" s="42">
        <v>58</v>
      </c>
      <c r="E118" s="42">
        <v>58</v>
      </c>
      <c r="G118" s="42">
        <v>58</v>
      </c>
      <c r="I118" s="42">
        <v>55</v>
      </c>
      <c r="K118" s="42">
        <v>229</v>
      </c>
      <c r="L118" s="42"/>
      <c r="M118" s="42">
        <v>58</v>
      </c>
      <c r="O118" s="42">
        <v>58</v>
      </c>
      <c r="Q118" s="42">
        <v>58</v>
      </c>
      <c r="S118" s="42">
        <v>55</v>
      </c>
      <c r="U118" s="42">
        <v>229</v>
      </c>
      <c r="V118" s="42"/>
      <c r="W118" s="42">
        <f t="shared" si="24"/>
        <v>0</v>
      </c>
      <c r="Y118" s="42">
        <f t="shared" si="25"/>
        <v>0</v>
      </c>
      <c r="AA118" s="42">
        <f t="shared" si="26"/>
        <v>0</v>
      </c>
      <c r="AC118" s="42">
        <f t="shared" si="27"/>
        <v>0</v>
      </c>
      <c r="AE118" s="42">
        <f t="shared" si="28"/>
        <v>0</v>
      </c>
      <c r="AF118" s="42"/>
    </row>
    <row r="119" spans="1:32" x14ac:dyDescent="0.2">
      <c r="B119" s="62" t="s">
        <v>75</v>
      </c>
      <c r="C119" s="42">
        <v>95</v>
      </c>
      <c r="E119" s="42">
        <v>84</v>
      </c>
      <c r="G119" s="42">
        <v>99</v>
      </c>
      <c r="I119" s="42">
        <v>101</v>
      </c>
      <c r="K119" s="42">
        <v>379</v>
      </c>
      <c r="L119" s="42"/>
      <c r="M119" s="42">
        <v>95</v>
      </c>
      <c r="O119" s="42">
        <v>84</v>
      </c>
      <c r="Q119" s="42">
        <v>99</v>
      </c>
      <c r="S119" s="42">
        <v>101</v>
      </c>
      <c r="U119" s="42">
        <v>379</v>
      </c>
      <c r="V119" s="42"/>
      <c r="W119" s="42">
        <f t="shared" si="24"/>
        <v>0</v>
      </c>
      <c r="Y119" s="42">
        <f t="shared" si="25"/>
        <v>0</v>
      </c>
      <c r="AA119" s="42">
        <f t="shared" si="26"/>
        <v>0</v>
      </c>
      <c r="AC119" s="42">
        <f t="shared" si="27"/>
        <v>0</v>
      </c>
      <c r="AE119" s="42">
        <f t="shared" si="28"/>
        <v>0</v>
      </c>
      <c r="AF119" s="42"/>
    </row>
    <row r="120" spans="1:32" x14ac:dyDescent="0.2">
      <c r="B120" s="62" t="s">
        <v>25</v>
      </c>
      <c r="C120" s="42">
        <v>-9</v>
      </c>
      <c r="E120" s="42">
        <v>10</v>
      </c>
      <c r="G120" s="42">
        <v>5</v>
      </c>
      <c r="I120" s="42">
        <v>3</v>
      </c>
      <c r="K120" s="42">
        <v>9</v>
      </c>
      <c r="L120" s="42"/>
      <c r="M120" s="42">
        <v>-9</v>
      </c>
      <c r="O120" s="42">
        <v>9</v>
      </c>
      <c r="Q120" s="42">
        <v>6</v>
      </c>
      <c r="S120" s="42">
        <v>4</v>
      </c>
      <c r="U120" s="42">
        <v>10</v>
      </c>
      <c r="V120" s="42"/>
      <c r="W120" s="42">
        <f t="shared" si="24"/>
        <v>0</v>
      </c>
      <c r="Y120" s="42">
        <f t="shared" si="25"/>
        <v>-1</v>
      </c>
      <c r="AA120" s="42">
        <f t="shared" si="26"/>
        <v>1</v>
      </c>
      <c r="AC120" s="42">
        <f t="shared" si="27"/>
        <v>1</v>
      </c>
      <c r="AE120" s="42">
        <f t="shared" si="28"/>
        <v>1</v>
      </c>
      <c r="AF120" s="42"/>
    </row>
    <row r="121" spans="1:32" x14ac:dyDescent="0.2">
      <c r="B121" s="62" t="s">
        <v>76</v>
      </c>
      <c r="C121" s="42">
        <v>0</v>
      </c>
      <c r="E121" s="42">
        <v>0</v>
      </c>
      <c r="G121" s="42">
        <v>0</v>
      </c>
      <c r="I121" s="42">
        <v>0</v>
      </c>
      <c r="K121" s="42">
        <v>0</v>
      </c>
      <c r="L121" s="42"/>
      <c r="M121" s="42">
        <v>0</v>
      </c>
      <c r="O121" s="42">
        <v>0</v>
      </c>
      <c r="Q121" s="42">
        <v>0</v>
      </c>
      <c r="S121" s="42">
        <v>0</v>
      </c>
      <c r="U121" s="42">
        <v>0</v>
      </c>
      <c r="V121" s="42"/>
      <c r="W121" s="42">
        <f t="shared" si="24"/>
        <v>0</v>
      </c>
      <c r="Y121" s="42">
        <f t="shared" si="25"/>
        <v>0</v>
      </c>
      <c r="AA121" s="42">
        <f t="shared" si="26"/>
        <v>0</v>
      </c>
      <c r="AC121" s="42">
        <f t="shared" si="27"/>
        <v>0</v>
      </c>
      <c r="AE121" s="42">
        <f t="shared" si="28"/>
        <v>0</v>
      </c>
      <c r="AF121" s="42"/>
    </row>
    <row r="122" spans="1:32" x14ac:dyDescent="0.2">
      <c r="B122" s="62" t="s">
        <v>77</v>
      </c>
      <c r="C122" s="42">
        <v>9</v>
      </c>
      <c r="E122" s="42">
        <v>1</v>
      </c>
      <c r="G122" s="42">
        <v>-3</v>
      </c>
      <c r="I122" s="42">
        <v>-57</v>
      </c>
      <c r="K122" s="42">
        <v>-50</v>
      </c>
      <c r="L122" s="42"/>
      <c r="M122" s="42">
        <v>9</v>
      </c>
      <c r="O122" s="42">
        <v>2</v>
      </c>
      <c r="Q122" s="42">
        <v>-5</v>
      </c>
      <c r="S122" s="42">
        <v>-56</v>
      </c>
      <c r="U122" s="42">
        <v>-50</v>
      </c>
      <c r="V122" s="42"/>
      <c r="W122" s="42">
        <f t="shared" si="24"/>
        <v>0</v>
      </c>
      <c r="Y122" s="42">
        <f t="shared" si="25"/>
        <v>1</v>
      </c>
      <c r="AA122" s="42">
        <f t="shared" si="26"/>
        <v>-2</v>
      </c>
      <c r="AC122" s="42">
        <f t="shared" si="27"/>
        <v>1</v>
      </c>
      <c r="AE122" s="42">
        <f t="shared" si="28"/>
        <v>0</v>
      </c>
      <c r="AF122" s="42"/>
    </row>
    <row r="123" spans="1:32" ht="12" thickBot="1" x14ac:dyDescent="0.25">
      <c r="A123" s="39">
        <v>18</v>
      </c>
      <c r="B123" s="63" t="s">
        <v>78</v>
      </c>
      <c r="C123" s="61">
        <v>283</v>
      </c>
      <c r="E123" s="61">
        <v>310</v>
      </c>
      <c r="G123" s="61">
        <v>276</v>
      </c>
      <c r="I123" s="61">
        <v>268</v>
      </c>
      <c r="K123" s="61">
        <v>1137</v>
      </c>
      <c r="L123" s="42"/>
      <c r="M123" s="61">
        <v>281</v>
      </c>
      <c r="O123" s="61">
        <v>310</v>
      </c>
      <c r="Q123" s="61">
        <v>275</v>
      </c>
      <c r="S123" s="61">
        <v>269</v>
      </c>
      <c r="U123" s="61">
        <v>1135</v>
      </c>
      <c r="V123" s="42"/>
      <c r="W123" s="61">
        <f t="shared" si="24"/>
        <v>-2</v>
      </c>
      <c r="Y123" s="61">
        <f t="shared" si="25"/>
        <v>0</v>
      </c>
      <c r="AA123" s="61">
        <f t="shared" si="26"/>
        <v>-1</v>
      </c>
      <c r="AC123" s="61">
        <f t="shared" si="27"/>
        <v>1</v>
      </c>
      <c r="AE123" s="61">
        <f t="shared" si="28"/>
        <v>-2</v>
      </c>
      <c r="AF123" s="42"/>
    </row>
    <row r="124" spans="1:32" ht="12" thickTop="1" x14ac:dyDescent="0.2">
      <c r="C124" s="56"/>
      <c r="E124" s="56"/>
      <c r="G124" s="56"/>
      <c r="I124" s="56"/>
      <c r="K124" s="56"/>
      <c r="M124" s="56"/>
      <c r="O124" s="56"/>
      <c r="Q124" s="56"/>
      <c r="S124" s="56"/>
      <c r="U124" s="56"/>
      <c r="W124" s="56"/>
      <c r="Y124" s="56"/>
      <c r="AA124" s="56"/>
      <c r="AC124" s="56"/>
      <c r="AE124" s="56"/>
    </row>
  </sheetData>
  <mergeCells count="3">
    <mergeCell ref="C17:K17"/>
    <mergeCell ref="M17:U17"/>
    <mergeCell ref="W17:AE17"/>
  </mergeCells>
  <pageMargins left="0.7" right="0.7" top="0.75" bottom="0.75" header="0.3" footer="0.3"/>
  <pageSetup scale="58" fitToHeight="2" orientation="landscape" r:id="rId1"/>
  <headerFooter scaleWithDoc="0">
    <oddFooter>&amp;C&amp;A</oddFooter>
  </headerFooter>
  <rowBreaks count="1" manualBreakCount="1">
    <brk id="84" min="1"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B8382-47C2-44DD-A2D9-797ABF79DDD2}">
  <sheetPr>
    <tabColor rgb="FF00FF00"/>
  </sheetPr>
  <dimension ref="A1:AH134"/>
  <sheetViews>
    <sheetView view="pageBreakPreview" zoomScaleNormal="100" zoomScaleSheetLayoutView="100" workbookViewId="0">
      <pane xSplit="2" ySplit="18" topLeftCell="C44" activePane="bottomRight" state="frozen"/>
      <selection activeCell="B2" sqref="B2:U2"/>
      <selection pane="topRight" activeCell="B2" sqref="B2:U2"/>
      <selection pane="bottomLeft" activeCell="B2" sqref="B2:U2"/>
      <selection pane="bottomRight" activeCell="B12" sqref="B12"/>
    </sheetView>
  </sheetViews>
  <sheetFormatPr defaultRowHeight="11.25" outlineLevelRow="1" outlineLevelCol="1" x14ac:dyDescent="0.2"/>
  <cols>
    <col min="1" max="1" width="9.140625" style="39" hidden="1" customWidth="1" outlineLevel="1"/>
    <col min="2" max="2" width="43.85546875" style="39" customWidth="1" collapsed="1"/>
    <col min="3" max="3" width="10.140625" style="39" customWidth="1"/>
    <col min="4" max="4" width="0.7109375" style="39" customWidth="1"/>
    <col min="5" max="5" width="10.140625" style="39" customWidth="1"/>
    <col min="6" max="6" width="0.7109375" style="39" customWidth="1"/>
    <col min="7" max="7" width="10.140625" style="39" customWidth="1"/>
    <col min="8" max="8" width="0.7109375" style="39" customWidth="1"/>
    <col min="9" max="9" width="10.140625" style="39" customWidth="1"/>
    <col min="10" max="10" width="0.7109375" style="39" customWidth="1"/>
    <col min="11" max="11" width="10.140625" style="42" customWidth="1"/>
    <col min="12" max="12" width="2.28515625" style="39" customWidth="1"/>
    <col min="13" max="13" width="10.140625" style="39" customWidth="1"/>
    <col min="14" max="14" width="0.7109375" style="39" customWidth="1"/>
    <col min="15" max="15" width="10.140625" style="39" customWidth="1"/>
    <col min="16" max="16" width="0.7109375" style="39" customWidth="1"/>
    <col min="17" max="17" width="10.140625" style="39" customWidth="1"/>
    <col min="18" max="18" width="0.7109375" style="39" customWidth="1"/>
    <col min="19" max="19" width="10.140625" style="39" customWidth="1"/>
    <col min="20" max="20" width="0.7109375" style="39" customWidth="1"/>
    <col min="21" max="21" width="10.140625" style="39" customWidth="1"/>
    <col min="22" max="22" width="2.28515625" style="39" customWidth="1"/>
    <col min="23" max="23" width="10.140625" style="39" customWidth="1"/>
    <col min="24" max="24" width="0.7109375" style="39" customWidth="1"/>
    <col min="25" max="25" width="10.140625" style="39" customWidth="1"/>
    <col min="26" max="26" width="0.7109375" style="39" customWidth="1"/>
    <col min="27" max="27" width="10.140625" style="39" customWidth="1"/>
    <col min="28" max="28" width="0.7109375" style="39" customWidth="1"/>
    <col min="29" max="29" width="10.140625" style="39" customWidth="1"/>
    <col min="30" max="30" width="0.7109375" style="39" customWidth="1"/>
    <col min="31" max="31" width="10.140625" style="39" customWidth="1"/>
    <col min="32" max="16384" width="9.140625" style="39"/>
  </cols>
  <sheetData>
    <row r="1" spans="1:31" hidden="1" outlineLevel="1" x14ac:dyDescent="0.2">
      <c r="K1" s="39"/>
    </row>
    <row r="2" spans="1:31" hidden="1" outlineLevel="1" x14ac:dyDescent="0.2">
      <c r="K2" s="39"/>
    </row>
    <row r="3" spans="1:31" hidden="1" outlineLevel="1" x14ac:dyDescent="0.2">
      <c r="K3" s="39"/>
    </row>
    <row r="4" spans="1:31" hidden="1" outlineLevel="1" x14ac:dyDescent="0.2">
      <c r="K4" s="39"/>
    </row>
    <row r="5" spans="1:31" hidden="1" outlineLevel="1" x14ac:dyDescent="0.2">
      <c r="K5" s="39"/>
    </row>
    <row r="6" spans="1:31" hidden="1" outlineLevel="1" x14ac:dyDescent="0.2">
      <c r="K6" s="39"/>
    </row>
    <row r="7" spans="1:31" hidden="1" outlineLevel="1" x14ac:dyDescent="0.2">
      <c r="K7" s="39"/>
    </row>
    <row r="8" spans="1:31" hidden="1" outlineLevel="1" x14ac:dyDescent="0.2">
      <c r="K8" s="39"/>
    </row>
    <row r="9" spans="1:31" hidden="1" outlineLevel="1" x14ac:dyDescent="0.2">
      <c r="K9" s="39"/>
    </row>
    <row r="10" spans="1:31" hidden="1" outlineLevel="1" x14ac:dyDescent="0.2">
      <c r="K10" s="39"/>
    </row>
    <row r="11" spans="1:31" s="40" customFormat="1" hidden="1" outlineLevel="1" x14ac:dyDescent="0.2">
      <c r="A11" s="40">
        <f t="shared" ref="A11:AE11" si="0">COLUMN(A2)</f>
        <v>1</v>
      </c>
      <c r="B11" s="40">
        <f t="shared" si="0"/>
        <v>2</v>
      </c>
      <c r="C11" s="40">
        <f t="shared" si="0"/>
        <v>3</v>
      </c>
      <c r="D11" s="40">
        <f t="shared" si="0"/>
        <v>4</v>
      </c>
      <c r="E11" s="40">
        <f t="shared" si="0"/>
        <v>5</v>
      </c>
      <c r="F11" s="40">
        <f t="shared" si="0"/>
        <v>6</v>
      </c>
      <c r="G11" s="40">
        <f t="shared" si="0"/>
        <v>7</v>
      </c>
      <c r="H11" s="40">
        <f t="shared" si="0"/>
        <v>8</v>
      </c>
      <c r="I11" s="40">
        <f t="shared" si="0"/>
        <v>9</v>
      </c>
      <c r="J11" s="40">
        <f t="shared" si="0"/>
        <v>10</v>
      </c>
      <c r="K11" s="40">
        <f t="shared" si="0"/>
        <v>11</v>
      </c>
      <c r="M11" s="40">
        <f t="shared" si="0"/>
        <v>13</v>
      </c>
      <c r="N11" s="40">
        <f t="shared" si="0"/>
        <v>14</v>
      </c>
      <c r="O11" s="40">
        <f t="shared" si="0"/>
        <v>15</v>
      </c>
      <c r="P11" s="40">
        <f t="shared" si="0"/>
        <v>16</v>
      </c>
      <c r="Q11" s="40">
        <f t="shared" si="0"/>
        <v>17</v>
      </c>
      <c r="R11" s="40">
        <f t="shared" si="0"/>
        <v>18</v>
      </c>
      <c r="S11" s="40">
        <f t="shared" si="0"/>
        <v>19</v>
      </c>
      <c r="T11" s="40">
        <f t="shared" si="0"/>
        <v>20</v>
      </c>
      <c r="U11" s="40">
        <f t="shared" si="0"/>
        <v>21</v>
      </c>
      <c r="W11" s="40">
        <f t="shared" si="0"/>
        <v>23</v>
      </c>
      <c r="X11" s="40">
        <f t="shared" si="0"/>
        <v>24</v>
      </c>
      <c r="Y11" s="40">
        <f t="shared" si="0"/>
        <v>25</v>
      </c>
      <c r="Z11" s="40">
        <f t="shared" si="0"/>
        <v>26</v>
      </c>
      <c r="AA11" s="40">
        <f t="shared" si="0"/>
        <v>27</v>
      </c>
      <c r="AB11" s="40">
        <f t="shared" si="0"/>
        <v>28</v>
      </c>
      <c r="AC11" s="40">
        <f t="shared" si="0"/>
        <v>29</v>
      </c>
      <c r="AD11" s="40">
        <f t="shared" si="0"/>
        <v>30</v>
      </c>
      <c r="AE11" s="40">
        <f t="shared" si="0"/>
        <v>31</v>
      </c>
    </row>
    <row r="12" spans="1:31" s="40" customFormat="1" ht="12" collapsed="1" x14ac:dyDescent="0.2">
      <c r="B12" s="65" t="s">
        <v>83</v>
      </c>
    </row>
    <row r="13" spans="1:31" s="40" customFormat="1" ht="12" x14ac:dyDescent="0.2">
      <c r="B13" s="65" t="s">
        <v>28</v>
      </c>
    </row>
    <row r="14" spans="1:31" s="40" customFormat="1" ht="12" x14ac:dyDescent="0.2">
      <c r="B14" s="65" t="s">
        <v>29</v>
      </c>
    </row>
    <row r="15" spans="1:31" s="40" customFormat="1" ht="12" x14ac:dyDescent="0.2">
      <c r="B15" s="65" t="s">
        <v>3</v>
      </c>
    </row>
    <row r="16" spans="1:31" x14ac:dyDescent="0.2">
      <c r="L16" s="40"/>
      <c r="V16" s="40"/>
    </row>
    <row r="17" spans="1:34" ht="11.25" customHeight="1" x14ac:dyDescent="0.2">
      <c r="C17" s="85" t="s">
        <v>53</v>
      </c>
      <c r="D17" s="86"/>
      <c r="E17" s="86"/>
      <c r="F17" s="86"/>
      <c r="G17" s="86"/>
      <c r="H17" s="86"/>
      <c r="I17" s="86"/>
      <c r="J17" s="86"/>
      <c r="K17" s="87"/>
      <c r="L17" s="40"/>
      <c r="M17" s="88" t="s">
        <v>54</v>
      </c>
      <c r="N17" s="89"/>
      <c r="O17" s="89"/>
      <c r="P17" s="89"/>
      <c r="Q17" s="89"/>
      <c r="R17" s="89"/>
      <c r="S17" s="89"/>
      <c r="T17" s="89"/>
      <c r="U17" s="90"/>
      <c r="V17" s="40"/>
      <c r="W17" s="91" t="s">
        <v>55</v>
      </c>
      <c r="X17" s="92"/>
      <c r="Y17" s="92"/>
      <c r="Z17" s="92"/>
      <c r="AA17" s="92"/>
      <c r="AB17" s="92"/>
      <c r="AC17" s="92"/>
      <c r="AD17" s="92"/>
      <c r="AE17" s="93"/>
    </row>
    <row r="18" spans="1:34" x14ac:dyDescent="0.2">
      <c r="B18" s="4" t="s">
        <v>44</v>
      </c>
      <c r="C18" s="43" t="s">
        <v>56</v>
      </c>
      <c r="D18" s="44"/>
      <c r="E18" s="43" t="s">
        <v>57</v>
      </c>
      <c r="F18" s="44"/>
      <c r="G18" s="43" t="s">
        <v>58</v>
      </c>
      <c r="H18" s="44"/>
      <c r="I18" s="43" t="s">
        <v>59</v>
      </c>
      <c r="J18" s="66"/>
      <c r="K18" s="45" t="s">
        <v>60</v>
      </c>
      <c r="L18" s="40"/>
      <c r="M18" s="46" t="s">
        <v>56</v>
      </c>
      <c r="N18" s="44"/>
      <c r="O18" s="46" t="s">
        <v>57</v>
      </c>
      <c r="P18" s="44"/>
      <c r="Q18" s="46" t="s">
        <v>58</v>
      </c>
      <c r="R18" s="44"/>
      <c r="S18" s="46" t="s">
        <v>59</v>
      </c>
      <c r="T18" s="66"/>
      <c r="U18" s="46" t="s">
        <v>60</v>
      </c>
      <c r="V18" s="40"/>
      <c r="W18" s="48" t="s">
        <v>56</v>
      </c>
      <c r="X18" s="67"/>
      <c r="Y18" s="48" t="s">
        <v>57</v>
      </c>
      <c r="Z18" s="67"/>
      <c r="AA18" s="48" t="s">
        <v>58</v>
      </c>
      <c r="AB18" s="67"/>
      <c r="AC18" s="48" t="s">
        <v>59</v>
      </c>
      <c r="AD18" s="68"/>
      <c r="AE18" s="50" t="s">
        <v>60</v>
      </c>
    </row>
    <row r="19" spans="1:34" x14ac:dyDescent="0.2">
      <c r="B19" s="51" t="s">
        <v>61</v>
      </c>
      <c r="D19" s="52"/>
      <c r="F19" s="52"/>
      <c r="H19" s="52"/>
      <c r="J19" s="52"/>
      <c r="L19" s="40"/>
      <c r="N19" s="52"/>
      <c r="P19" s="52"/>
      <c r="R19" s="52"/>
      <c r="T19" s="52"/>
      <c r="V19" s="40"/>
      <c r="X19" s="52"/>
      <c r="Z19" s="52"/>
      <c r="AB19" s="52"/>
      <c r="AD19" s="52"/>
    </row>
    <row r="20" spans="1:34" x14ac:dyDescent="0.2">
      <c r="B20" s="53" t="s">
        <v>8</v>
      </c>
    </row>
    <row r="21" spans="1:34" x14ac:dyDescent="0.2">
      <c r="B21" s="54" t="s">
        <v>9</v>
      </c>
      <c r="C21" s="55">
        <v>404</v>
      </c>
      <c r="D21" s="55">
        <v>0</v>
      </c>
      <c r="E21" s="55">
        <v>405</v>
      </c>
      <c r="F21" s="55">
        <v>0</v>
      </c>
      <c r="G21" s="55">
        <v>407</v>
      </c>
      <c r="H21" s="55">
        <v>0</v>
      </c>
      <c r="I21" s="55">
        <v>404</v>
      </c>
      <c r="J21" s="55">
        <v>0</v>
      </c>
      <c r="K21" s="55">
        <v>1620</v>
      </c>
      <c r="L21" s="42"/>
      <c r="M21" s="55">
        <v>270</v>
      </c>
      <c r="N21" s="55">
        <v>0</v>
      </c>
      <c r="O21" s="55">
        <v>285</v>
      </c>
      <c r="P21" s="55">
        <v>0</v>
      </c>
      <c r="Q21" s="55">
        <v>280</v>
      </c>
      <c r="R21" s="55">
        <v>0</v>
      </c>
      <c r="S21" s="55">
        <v>268</v>
      </c>
      <c r="T21" s="55">
        <v>0</v>
      </c>
      <c r="U21" s="55">
        <v>1103</v>
      </c>
      <c r="W21" s="55">
        <f>+M21-C21</f>
        <v>-134</v>
      </c>
      <c r="Y21" s="55">
        <f t="shared" ref="Y21:Y27" si="1">+O21-E21</f>
        <v>-120</v>
      </c>
      <c r="AA21" s="55">
        <f t="shared" ref="AA21:AA27" si="2">+Q21-G21</f>
        <v>-127</v>
      </c>
      <c r="AC21" s="55">
        <f t="shared" ref="AC21:AC27" si="3">+S21-I21</f>
        <v>-136</v>
      </c>
      <c r="AE21" s="55">
        <f t="shared" ref="AE21:AE27" si="4">+U21-K21</f>
        <v>-517</v>
      </c>
      <c r="AH21" s="39" t="s">
        <v>62</v>
      </c>
    </row>
    <row r="22" spans="1:34" x14ac:dyDescent="0.2">
      <c r="B22" s="54" t="s">
        <v>10</v>
      </c>
      <c r="C22" s="42">
        <v>233</v>
      </c>
      <c r="D22" s="42">
        <v>0</v>
      </c>
      <c r="E22" s="42">
        <v>225</v>
      </c>
      <c r="F22" s="42">
        <v>0</v>
      </c>
      <c r="G22" s="42">
        <v>226</v>
      </c>
      <c r="H22" s="42">
        <v>0</v>
      </c>
      <c r="I22" s="42">
        <v>217</v>
      </c>
      <c r="J22" s="42">
        <v>0</v>
      </c>
      <c r="K22" s="42">
        <v>901</v>
      </c>
      <c r="L22" s="42"/>
      <c r="M22" s="42">
        <v>248</v>
      </c>
      <c r="N22" s="42">
        <v>0</v>
      </c>
      <c r="O22" s="42">
        <v>237</v>
      </c>
      <c r="P22" s="42">
        <v>0</v>
      </c>
      <c r="Q22" s="42">
        <v>238</v>
      </c>
      <c r="R22" s="42">
        <v>0</v>
      </c>
      <c r="S22" s="42">
        <v>230</v>
      </c>
      <c r="T22" s="42">
        <v>0</v>
      </c>
      <c r="U22" s="42">
        <v>953</v>
      </c>
      <c r="V22" s="42"/>
      <c r="W22" s="42">
        <f t="shared" ref="W22:W27" si="5">+M22-C22</f>
        <v>15</v>
      </c>
      <c r="Y22" s="42">
        <f t="shared" si="1"/>
        <v>12</v>
      </c>
      <c r="AA22" s="42">
        <f t="shared" si="2"/>
        <v>12</v>
      </c>
      <c r="AC22" s="42">
        <f t="shared" si="3"/>
        <v>13</v>
      </c>
      <c r="AE22" s="42">
        <f t="shared" si="4"/>
        <v>52</v>
      </c>
      <c r="AF22" s="42"/>
    </row>
    <row r="23" spans="1:34" x14ac:dyDescent="0.2">
      <c r="B23" s="54" t="s">
        <v>11</v>
      </c>
      <c r="C23" s="42">
        <v>281</v>
      </c>
      <c r="D23" s="42">
        <v>0</v>
      </c>
      <c r="E23" s="42">
        <v>266</v>
      </c>
      <c r="F23" s="42">
        <v>0</v>
      </c>
      <c r="G23" s="42">
        <v>276</v>
      </c>
      <c r="H23" s="42">
        <v>0</v>
      </c>
      <c r="I23" s="42">
        <v>252</v>
      </c>
      <c r="J23" s="42">
        <v>0</v>
      </c>
      <c r="K23" s="42">
        <v>1075</v>
      </c>
      <c r="L23" s="42"/>
      <c r="M23" s="42">
        <v>290</v>
      </c>
      <c r="N23" s="42">
        <v>0</v>
      </c>
      <c r="O23" s="42">
        <v>268</v>
      </c>
      <c r="P23" s="42">
        <v>0</v>
      </c>
      <c r="Q23" s="42">
        <v>280</v>
      </c>
      <c r="R23" s="42">
        <v>0</v>
      </c>
      <c r="S23" s="42">
        <v>254</v>
      </c>
      <c r="T23" s="42">
        <v>0</v>
      </c>
      <c r="U23" s="42">
        <v>1092</v>
      </c>
      <c r="V23" s="42"/>
      <c r="W23" s="42">
        <f t="shared" si="5"/>
        <v>9</v>
      </c>
      <c r="Y23" s="42">
        <f t="shared" si="1"/>
        <v>2</v>
      </c>
      <c r="AA23" s="42">
        <f t="shared" si="2"/>
        <v>4</v>
      </c>
      <c r="AC23" s="42">
        <f t="shared" si="3"/>
        <v>2</v>
      </c>
      <c r="AE23" s="42">
        <f t="shared" si="4"/>
        <v>17</v>
      </c>
      <c r="AF23" s="42"/>
    </row>
    <row r="24" spans="1:34" x14ac:dyDescent="0.2">
      <c r="B24" s="54" t="s">
        <v>12</v>
      </c>
      <c r="C24" s="42">
        <v>128</v>
      </c>
      <c r="D24" s="42">
        <v>0</v>
      </c>
      <c r="E24" s="42">
        <v>141</v>
      </c>
      <c r="F24" s="42">
        <v>0</v>
      </c>
      <c r="G24" s="42">
        <v>145</v>
      </c>
      <c r="H24" s="42">
        <v>0</v>
      </c>
      <c r="I24" s="42">
        <v>135</v>
      </c>
      <c r="J24" s="42">
        <v>0</v>
      </c>
      <c r="K24" s="42">
        <v>549</v>
      </c>
      <c r="L24" s="42"/>
      <c r="M24" s="42">
        <v>121</v>
      </c>
      <c r="N24" s="42">
        <v>0</v>
      </c>
      <c r="O24" s="42">
        <v>136</v>
      </c>
      <c r="P24" s="42">
        <v>0</v>
      </c>
      <c r="Q24" s="42">
        <v>137</v>
      </c>
      <c r="R24" s="42">
        <v>0</v>
      </c>
      <c r="S24" s="42">
        <v>128</v>
      </c>
      <c r="T24" s="42">
        <v>0</v>
      </c>
      <c r="U24" s="42">
        <v>522</v>
      </c>
      <c r="V24" s="42"/>
      <c r="W24" s="42">
        <f t="shared" si="5"/>
        <v>-7</v>
      </c>
      <c r="Y24" s="42">
        <f t="shared" si="1"/>
        <v>-5</v>
      </c>
      <c r="AA24" s="42">
        <f t="shared" si="2"/>
        <v>-8</v>
      </c>
      <c r="AC24" s="42">
        <f t="shared" si="3"/>
        <v>-7</v>
      </c>
      <c r="AE24" s="42">
        <f t="shared" si="4"/>
        <v>-27</v>
      </c>
      <c r="AF24" s="42"/>
    </row>
    <row r="25" spans="1:34" x14ac:dyDescent="0.2">
      <c r="B25" s="54" t="s">
        <v>13</v>
      </c>
      <c r="C25" s="42">
        <v>1</v>
      </c>
      <c r="D25" s="42">
        <v>0</v>
      </c>
      <c r="E25" s="42">
        <v>0</v>
      </c>
      <c r="F25" s="42">
        <v>0</v>
      </c>
      <c r="G25" s="42">
        <v>1</v>
      </c>
      <c r="H25" s="42">
        <v>0</v>
      </c>
      <c r="I25" s="42">
        <v>1</v>
      </c>
      <c r="J25" s="42">
        <v>0</v>
      </c>
      <c r="K25" s="42">
        <v>3</v>
      </c>
      <c r="L25" s="42"/>
      <c r="M25" s="42">
        <v>1</v>
      </c>
      <c r="N25" s="42">
        <v>0</v>
      </c>
      <c r="O25" s="42">
        <v>0</v>
      </c>
      <c r="P25" s="42">
        <v>0</v>
      </c>
      <c r="Q25" s="42">
        <v>1</v>
      </c>
      <c r="R25" s="42">
        <v>0</v>
      </c>
      <c r="S25" s="42">
        <v>1</v>
      </c>
      <c r="T25" s="42">
        <v>0</v>
      </c>
      <c r="U25" s="42">
        <v>3</v>
      </c>
      <c r="V25" s="42"/>
      <c r="W25" s="42">
        <f t="shared" si="5"/>
        <v>0</v>
      </c>
      <c r="Y25" s="42">
        <f t="shared" si="1"/>
        <v>0</v>
      </c>
      <c r="AA25" s="42">
        <f t="shared" si="2"/>
        <v>0</v>
      </c>
      <c r="AC25" s="42">
        <f t="shared" si="3"/>
        <v>0</v>
      </c>
      <c r="AE25" s="42">
        <f t="shared" si="4"/>
        <v>0</v>
      </c>
      <c r="AF25" s="42"/>
    </row>
    <row r="26" spans="1:34" x14ac:dyDescent="0.2">
      <c r="B26" s="54" t="s">
        <v>14</v>
      </c>
      <c r="C26" s="42">
        <v>-125</v>
      </c>
      <c r="D26" s="42">
        <v>0</v>
      </c>
      <c r="E26" s="42">
        <v>-123</v>
      </c>
      <c r="F26" s="42">
        <v>0</v>
      </c>
      <c r="G26" s="42">
        <v>-128</v>
      </c>
      <c r="H26" s="42">
        <v>0</v>
      </c>
      <c r="I26" s="42">
        <v>-135</v>
      </c>
      <c r="J26" s="42">
        <v>0</v>
      </c>
      <c r="K26" s="42">
        <v>-511</v>
      </c>
      <c r="L26" s="42"/>
      <c r="M26" s="42">
        <v>0</v>
      </c>
      <c r="N26" s="42">
        <v>0</v>
      </c>
      <c r="O26" s="42">
        <v>0</v>
      </c>
      <c r="P26" s="42">
        <v>0</v>
      </c>
      <c r="Q26" s="42">
        <v>0</v>
      </c>
      <c r="R26" s="42">
        <v>0</v>
      </c>
      <c r="S26" s="42">
        <v>0</v>
      </c>
      <c r="T26" s="42">
        <v>0</v>
      </c>
      <c r="U26" s="42">
        <v>0</v>
      </c>
      <c r="V26" s="42"/>
      <c r="W26" s="42">
        <f t="shared" si="5"/>
        <v>125</v>
      </c>
      <c r="Y26" s="42">
        <f t="shared" si="1"/>
        <v>123</v>
      </c>
      <c r="AA26" s="42">
        <f t="shared" si="2"/>
        <v>128</v>
      </c>
      <c r="AC26" s="42">
        <f t="shared" si="3"/>
        <v>135</v>
      </c>
      <c r="AE26" s="42">
        <f t="shared" si="4"/>
        <v>511</v>
      </c>
      <c r="AF26" s="42"/>
    </row>
    <row r="27" spans="1:34" x14ac:dyDescent="0.2">
      <c r="A27" s="39">
        <v>7</v>
      </c>
      <c r="B27" s="57" t="s">
        <v>15</v>
      </c>
      <c r="C27" s="71">
        <v>922</v>
      </c>
      <c r="D27" s="71">
        <v>0</v>
      </c>
      <c r="E27" s="71">
        <v>914</v>
      </c>
      <c r="F27" s="71">
        <v>0</v>
      </c>
      <c r="G27" s="71">
        <v>927</v>
      </c>
      <c r="H27" s="71">
        <v>0</v>
      </c>
      <c r="I27" s="71">
        <v>874</v>
      </c>
      <c r="J27" s="71">
        <v>0</v>
      </c>
      <c r="K27" s="71">
        <v>3637</v>
      </c>
      <c r="L27" s="42"/>
      <c r="M27" s="71">
        <v>930</v>
      </c>
      <c r="N27" s="71">
        <v>0</v>
      </c>
      <c r="O27" s="71">
        <v>926</v>
      </c>
      <c r="P27" s="71">
        <v>0</v>
      </c>
      <c r="Q27" s="71">
        <v>936</v>
      </c>
      <c r="R27" s="71">
        <v>0</v>
      </c>
      <c r="S27" s="71">
        <v>881</v>
      </c>
      <c r="T27" s="71">
        <v>0</v>
      </c>
      <c r="U27" s="71">
        <v>3673</v>
      </c>
      <c r="V27" s="42"/>
      <c r="W27" s="71">
        <f t="shared" si="5"/>
        <v>8</v>
      </c>
      <c r="Y27" s="71">
        <f t="shared" si="1"/>
        <v>12</v>
      </c>
      <c r="AA27" s="71">
        <f t="shared" si="2"/>
        <v>9</v>
      </c>
      <c r="AC27" s="71">
        <f t="shared" si="3"/>
        <v>7</v>
      </c>
      <c r="AE27" s="71">
        <f t="shared" si="4"/>
        <v>36</v>
      </c>
      <c r="AF27" s="42"/>
    </row>
    <row r="28" spans="1:34" x14ac:dyDescent="0.2">
      <c r="B28" s="53" t="s">
        <v>16</v>
      </c>
      <c r="C28" s="72"/>
      <c r="D28" s="72"/>
      <c r="E28" s="72"/>
      <c r="F28" s="72"/>
      <c r="G28" s="72"/>
      <c r="H28" s="72"/>
      <c r="I28" s="72"/>
      <c r="J28" s="72"/>
      <c r="K28" s="72"/>
      <c r="L28" s="72"/>
      <c r="M28" s="72"/>
      <c r="N28" s="72"/>
      <c r="O28" s="72"/>
      <c r="P28" s="72"/>
      <c r="Q28" s="72"/>
      <c r="R28" s="72"/>
      <c r="S28" s="72"/>
      <c r="T28" s="72"/>
      <c r="U28" s="72"/>
      <c r="V28" s="72"/>
      <c r="W28" s="72"/>
      <c r="X28" s="52"/>
      <c r="Y28" s="72"/>
      <c r="Z28" s="52"/>
      <c r="AA28" s="72"/>
      <c r="AB28" s="52"/>
      <c r="AC28" s="72"/>
      <c r="AD28" s="52"/>
      <c r="AE28" s="72"/>
      <c r="AF28" s="42"/>
    </row>
    <row r="29" spans="1:34" ht="11.25" hidden="1" customHeight="1" x14ac:dyDescent="0.2">
      <c r="B29" s="54"/>
      <c r="C29" s="42"/>
      <c r="D29" s="42"/>
      <c r="E29" s="42"/>
      <c r="F29" s="42"/>
      <c r="G29" s="42"/>
      <c r="H29" s="42"/>
      <c r="I29" s="42"/>
      <c r="J29" s="42"/>
      <c r="L29" s="42"/>
      <c r="M29" s="42"/>
      <c r="N29" s="42"/>
      <c r="O29" s="42"/>
      <c r="P29" s="42"/>
      <c r="Q29" s="42"/>
      <c r="R29" s="42"/>
      <c r="S29" s="42"/>
      <c r="T29" s="42"/>
      <c r="U29" s="42"/>
      <c r="V29" s="42"/>
      <c r="W29" s="42"/>
      <c r="Y29" s="42"/>
      <c r="AA29" s="42"/>
      <c r="AC29" s="42"/>
      <c r="AE29" s="42"/>
      <c r="AF29" s="42"/>
    </row>
    <row r="30" spans="1:34" ht="11.25" hidden="1" customHeight="1" x14ac:dyDescent="0.2">
      <c r="B30" s="59"/>
      <c r="C30" s="42"/>
      <c r="D30" s="42"/>
      <c r="E30" s="42"/>
      <c r="F30" s="42"/>
      <c r="G30" s="42"/>
      <c r="H30" s="42"/>
      <c r="I30" s="42"/>
      <c r="J30" s="42"/>
      <c r="L30" s="42"/>
      <c r="M30" s="42"/>
      <c r="N30" s="42"/>
      <c r="O30" s="42"/>
      <c r="P30" s="42"/>
      <c r="Q30" s="42"/>
      <c r="R30" s="42"/>
      <c r="S30" s="42"/>
      <c r="T30" s="42"/>
      <c r="U30" s="42"/>
      <c r="V30" s="42"/>
      <c r="W30" s="42"/>
      <c r="Y30" s="42"/>
      <c r="AA30" s="42"/>
      <c r="AC30" s="42"/>
      <c r="AE30" s="42"/>
      <c r="AF30" s="42"/>
    </row>
    <row r="31" spans="1:34" ht="11.25" hidden="1" customHeight="1" x14ac:dyDescent="0.2">
      <c r="B31" s="59"/>
      <c r="C31" s="42"/>
      <c r="D31" s="42"/>
      <c r="E31" s="42"/>
      <c r="F31" s="42"/>
      <c r="G31" s="42"/>
      <c r="H31" s="42"/>
      <c r="I31" s="42"/>
      <c r="J31" s="42"/>
      <c r="L31" s="42"/>
      <c r="M31" s="42"/>
      <c r="N31" s="42"/>
      <c r="O31" s="42"/>
      <c r="P31" s="42"/>
      <c r="Q31" s="42"/>
      <c r="R31" s="42"/>
      <c r="S31" s="42"/>
      <c r="T31" s="42"/>
      <c r="U31" s="42"/>
      <c r="V31" s="42"/>
      <c r="W31" s="42"/>
      <c r="Y31" s="42"/>
      <c r="AA31" s="42"/>
      <c r="AC31" s="42"/>
      <c r="AE31" s="42"/>
      <c r="AF31" s="42"/>
    </row>
    <row r="32" spans="1:34" ht="11.25" hidden="1" customHeight="1" x14ac:dyDescent="0.2">
      <c r="B32" s="59"/>
      <c r="C32" s="42"/>
      <c r="D32" s="42"/>
      <c r="E32" s="42"/>
      <c r="F32" s="42"/>
      <c r="G32" s="42"/>
      <c r="H32" s="42"/>
      <c r="I32" s="42"/>
      <c r="J32" s="42"/>
      <c r="L32" s="42"/>
      <c r="M32" s="42"/>
      <c r="N32" s="42"/>
      <c r="O32" s="42"/>
      <c r="P32" s="42"/>
      <c r="Q32" s="42"/>
      <c r="R32" s="42"/>
      <c r="S32" s="42"/>
      <c r="T32" s="42"/>
      <c r="U32" s="42"/>
      <c r="V32" s="42"/>
      <c r="W32" s="42"/>
      <c r="Y32" s="42"/>
      <c r="AA32" s="42"/>
      <c r="AC32" s="42"/>
      <c r="AE32" s="42"/>
      <c r="AF32" s="42"/>
    </row>
    <row r="33" spans="1:32" ht="11.25" hidden="1" customHeight="1" x14ac:dyDescent="0.2">
      <c r="B33" s="60"/>
      <c r="C33" s="42"/>
      <c r="D33" s="42"/>
      <c r="E33" s="42"/>
      <c r="F33" s="42"/>
      <c r="G33" s="42"/>
      <c r="H33" s="42"/>
      <c r="I33" s="42"/>
      <c r="J33" s="42"/>
      <c r="L33" s="42"/>
      <c r="M33" s="42"/>
      <c r="N33" s="42"/>
      <c r="O33" s="42"/>
      <c r="P33" s="42"/>
      <c r="Q33" s="42"/>
      <c r="R33" s="42"/>
      <c r="S33" s="42"/>
      <c r="T33" s="42"/>
      <c r="U33" s="42"/>
      <c r="V33" s="42"/>
      <c r="W33" s="42"/>
      <c r="Y33" s="42"/>
      <c r="AA33" s="42"/>
      <c r="AC33" s="42"/>
      <c r="AE33" s="42"/>
      <c r="AF33" s="42"/>
    </row>
    <row r="34" spans="1:32" ht="11.25" hidden="1" customHeight="1" x14ac:dyDescent="0.2">
      <c r="B34" s="60"/>
      <c r="C34" s="42"/>
      <c r="D34" s="42"/>
      <c r="E34" s="42"/>
      <c r="F34" s="42"/>
      <c r="G34" s="42"/>
      <c r="H34" s="42"/>
      <c r="I34" s="42"/>
      <c r="J34" s="42"/>
      <c r="L34" s="42"/>
      <c r="M34" s="42"/>
      <c r="N34" s="42"/>
      <c r="O34" s="42"/>
      <c r="P34" s="42"/>
      <c r="Q34" s="42"/>
      <c r="R34" s="42"/>
      <c r="S34" s="42"/>
      <c r="T34" s="42"/>
      <c r="U34" s="42"/>
      <c r="V34" s="42"/>
      <c r="W34" s="42"/>
      <c r="Y34" s="42"/>
      <c r="AA34" s="42"/>
      <c r="AC34" s="42"/>
      <c r="AE34" s="42"/>
      <c r="AF34" s="42"/>
    </row>
    <row r="35" spans="1:32" ht="11.25" hidden="1" customHeight="1" x14ac:dyDescent="0.2">
      <c r="B35" s="60"/>
      <c r="C35" s="42"/>
      <c r="D35" s="42"/>
      <c r="E35" s="42"/>
      <c r="F35" s="42"/>
      <c r="G35" s="42"/>
      <c r="H35" s="42"/>
      <c r="I35" s="42"/>
      <c r="J35" s="42"/>
      <c r="L35" s="42"/>
      <c r="M35" s="42"/>
      <c r="N35" s="42"/>
      <c r="O35" s="42"/>
      <c r="P35" s="42"/>
      <c r="Q35" s="42"/>
      <c r="R35" s="42"/>
      <c r="S35" s="42"/>
      <c r="T35" s="42"/>
      <c r="U35" s="42"/>
      <c r="V35" s="42"/>
      <c r="W35" s="42"/>
      <c r="Y35" s="42"/>
      <c r="AA35" s="42"/>
      <c r="AC35" s="42"/>
      <c r="AE35" s="42"/>
      <c r="AF35" s="42"/>
    </row>
    <row r="36" spans="1:32" ht="11.25" hidden="1" customHeight="1" x14ac:dyDescent="0.2">
      <c r="B36" s="54"/>
      <c r="C36" s="42"/>
      <c r="D36" s="42"/>
      <c r="E36" s="42"/>
      <c r="F36" s="42"/>
      <c r="G36" s="42"/>
      <c r="H36" s="42"/>
      <c r="I36" s="42"/>
      <c r="J36" s="42"/>
      <c r="L36" s="42"/>
      <c r="M36" s="42"/>
      <c r="N36" s="42"/>
      <c r="O36" s="42"/>
      <c r="P36" s="42"/>
      <c r="Q36" s="42"/>
      <c r="R36" s="42"/>
      <c r="S36" s="42"/>
      <c r="T36" s="42"/>
      <c r="U36" s="42"/>
      <c r="V36" s="42"/>
      <c r="W36" s="42"/>
      <c r="Y36" s="42"/>
      <c r="AA36" s="42"/>
      <c r="AC36" s="42"/>
      <c r="AE36" s="42"/>
      <c r="AF36" s="42"/>
    </row>
    <row r="37" spans="1:32" ht="11.25" hidden="1" customHeight="1" x14ac:dyDescent="0.2">
      <c r="B37" s="54"/>
      <c r="C37" s="72"/>
      <c r="D37" s="72"/>
      <c r="E37" s="72"/>
      <c r="F37" s="72"/>
      <c r="G37" s="72"/>
      <c r="H37" s="72"/>
      <c r="I37" s="72"/>
      <c r="J37" s="72"/>
      <c r="K37" s="72"/>
      <c r="L37" s="72"/>
      <c r="M37" s="72"/>
      <c r="N37" s="72"/>
      <c r="O37" s="72"/>
      <c r="P37" s="72"/>
      <c r="Q37" s="72"/>
      <c r="R37" s="72"/>
      <c r="S37" s="72"/>
      <c r="T37" s="72"/>
      <c r="U37" s="72"/>
      <c r="V37" s="72"/>
      <c r="W37" s="72"/>
      <c r="X37" s="52"/>
      <c r="Y37" s="72"/>
      <c r="Z37" s="52"/>
      <c r="AA37" s="72"/>
      <c r="AB37" s="52"/>
      <c r="AC37" s="72"/>
      <c r="AD37" s="52"/>
      <c r="AE37" s="72"/>
      <c r="AF37" s="42"/>
    </row>
    <row r="38" spans="1:32" x14ac:dyDescent="0.2">
      <c r="A38" s="39">
        <v>16</v>
      </c>
      <c r="B38" s="57" t="s">
        <v>26</v>
      </c>
      <c r="C38" s="73">
        <v>703</v>
      </c>
      <c r="D38" s="73">
        <v>0</v>
      </c>
      <c r="E38" s="73">
        <v>702</v>
      </c>
      <c r="F38" s="73">
        <v>0</v>
      </c>
      <c r="G38" s="73">
        <v>749</v>
      </c>
      <c r="H38" s="73">
        <v>0</v>
      </c>
      <c r="I38" s="73">
        <v>734</v>
      </c>
      <c r="J38" s="73">
        <v>0</v>
      </c>
      <c r="K38" s="73">
        <v>2888</v>
      </c>
      <c r="L38" s="42"/>
      <c r="M38" s="73">
        <v>710</v>
      </c>
      <c r="N38" s="73">
        <v>0</v>
      </c>
      <c r="O38" s="73">
        <v>711</v>
      </c>
      <c r="P38" s="73">
        <v>0</v>
      </c>
      <c r="Q38" s="73">
        <v>758</v>
      </c>
      <c r="R38" s="73">
        <v>0</v>
      </c>
      <c r="S38" s="73">
        <v>742</v>
      </c>
      <c r="T38" s="73">
        <v>0</v>
      </c>
      <c r="U38" s="73">
        <v>2921</v>
      </c>
      <c r="V38" s="42"/>
      <c r="W38" s="73">
        <f t="shared" ref="W38:W39" si="6">+M38-C38</f>
        <v>7</v>
      </c>
      <c r="Y38" s="73">
        <f t="shared" ref="Y38:Y39" si="7">+O38-E38</f>
        <v>9</v>
      </c>
      <c r="AA38" s="73">
        <f t="shared" ref="AA38:AA39" si="8">+Q38-G38</f>
        <v>9</v>
      </c>
      <c r="AC38" s="73">
        <f t="shared" ref="AC38:AC39" si="9">+S38-I38</f>
        <v>8</v>
      </c>
      <c r="AE38" s="73">
        <f t="shared" ref="AE38:AE39" si="10">+U38-K38</f>
        <v>33</v>
      </c>
      <c r="AF38" s="42"/>
    </row>
    <row r="39" spans="1:32" ht="12" thickBot="1" x14ac:dyDescent="0.25">
      <c r="A39" s="39">
        <v>17</v>
      </c>
      <c r="B39" s="39" t="s">
        <v>42</v>
      </c>
      <c r="C39" s="61">
        <v>219</v>
      </c>
      <c r="D39" s="42">
        <v>0</v>
      </c>
      <c r="E39" s="61">
        <v>212</v>
      </c>
      <c r="F39" s="42">
        <v>0</v>
      </c>
      <c r="G39" s="61">
        <v>178</v>
      </c>
      <c r="H39" s="42">
        <v>0</v>
      </c>
      <c r="I39" s="61">
        <v>140</v>
      </c>
      <c r="J39" s="42">
        <v>0</v>
      </c>
      <c r="K39" s="61">
        <v>749</v>
      </c>
      <c r="L39" s="42"/>
      <c r="M39" s="61">
        <v>220</v>
      </c>
      <c r="N39" s="42">
        <v>0</v>
      </c>
      <c r="O39" s="61">
        <v>215</v>
      </c>
      <c r="P39" s="42">
        <v>0</v>
      </c>
      <c r="Q39" s="61">
        <v>178</v>
      </c>
      <c r="R39" s="42">
        <v>0</v>
      </c>
      <c r="S39" s="61">
        <v>139</v>
      </c>
      <c r="T39" s="42">
        <v>0</v>
      </c>
      <c r="U39" s="61">
        <v>752</v>
      </c>
      <c r="V39" s="42"/>
      <c r="W39" s="61">
        <f t="shared" si="6"/>
        <v>1</v>
      </c>
      <c r="X39" s="42"/>
      <c r="Y39" s="61">
        <f t="shared" si="7"/>
        <v>3</v>
      </c>
      <c r="Z39" s="42"/>
      <c r="AA39" s="61">
        <f t="shared" si="8"/>
        <v>0</v>
      </c>
      <c r="AB39" s="42"/>
      <c r="AC39" s="61">
        <f t="shared" si="9"/>
        <v>-1</v>
      </c>
      <c r="AD39" s="42"/>
      <c r="AE39" s="61">
        <f t="shared" si="10"/>
        <v>3</v>
      </c>
      <c r="AF39" s="42"/>
    </row>
    <row r="40" spans="1:32" ht="12" thickTop="1" x14ac:dyDescent="0.2">
      <c r="C40" s="56"/>
      <c r="D40" s="56"/>
      <c r="E40" s="56"/>
      <c r="F40" s="56"/>
      <c r="G40" s="56"/>
      <c r="H40" s="56"/>
      <c r="I40" s="56"/>
      <c r="J40" s="56"/>
      <c r="K40" s="56"/>
      <c r="M40" s="56"/>
      <c r="N40" s="56"/>
      <c r="O40" s="56"/>
      <c r="P40" s="56"/>
      <c r="Q40" s="56"/>
      <c r="R40" s="56"/>
      <c r="S40" s="56"/>
      <c r="T40" s="56"/>
      <c r="U40" s="56"/>
      <c r="W40" s="56"/>
      <c r="Y40" s="56"/>
      <c r="AA40" s="56"/>
      <c r="AC40" s="56"/>
      <c r="AE40" s="56"/>
    </row>
    <row r="41" spans="1:32" x14ac:dyDescent="0.2">
      <c r="B41" s="51" t="s">
        <v>63</v>
      </c>
      <c r="K41" s="39"/>
    </row>
    <row r="42" spans="1:32" x14ac:dyDescent="0.2">
      <c r="B42" s="53" t="s">
        <v>8</v>
      </c>
      <c r="K42" s="39"/>
    </row>
    <row r="43" spans="1:32" x14ac:dyDescent="0.2">
      <c r="B43" s="54" t="s">
        <v>9</v>
      </c>
      <c r="C43" s="55">
        <v>816</v>
      </c>
      <c r="D43" s="55">
        <v>0</v>
      </c>
      <c r="E43" s="55">
        <v>840</v>
      </c>
      <c r="F43" s="55">
        <v>0</v>
      </c>
      <c r="G43" s="55">
        <v>873</v>
      </c>
      <c r="H43" s="55">
        <v>0</v>
      </c>
      <c r="I43" s="55">
        <v>809</v>
      </c>
      <c r="J43" s="55">
        <v>0</v>
      </c>
      <c r="K43" s="55">
        <v>3338</v>
      </c>
      <c r="L43" s="42"/>
      <c r="M43" s="55">
        <v>670</v>
      </c>
      <c r="N43" s="55">
        <v>0</v>
      </c>
      <c r="O43" s="55">
        <v>683</v>
      </c>
      <c r="P43" s="55">
        <v>0</v>
      </c>
      <c r="Q43" s="55">
        <v>687</v>
      </c>
      <c r="R43" s="55">
        <v>0</v>
      </c>
      <c r="S43" s="55">
        <v>666</v>
      </c>
      <c r="T43" s="55">
        <v>0</v>
      </c>
      <c r="U43" s="55">
        <v>2706</v>
      </c>
      <c r="V43" s="42"/>
      <c r="W43" s="55">
        <f>+M43-C43</f>
        <v>-146</v>
      </c>
      <c r="Y43" s="55">
        <f t="shared" ref="Y43:Y49" si="11">+O43-E43</f>
        <v>-157</v>
      </c>
      <c r="AA43" s="55">
        <f t="shared" ref="AA43:AA49" si="12">+Q43-G43</f>
        <v>-186</v>
      </c>
      <c r="AC43" s="55">
        <f t="shared" ref="AC43:AC49" si="13">+S43-I43</f>
        <v>-143</v>
      </c>
      <c r="AE43" s="55">
        <f t="shared" ref="AE43:AE49" si="14">+U43-K43</f>
        <v>-632</v>
      </c>
      <c r="AF43" s="42"/>
    </row>
    <row r="44" spans="1:32" x14ac:dyDescent="0.2">
      <c r="B44" s="54" t="s">
        <v>10</v>
      </c>
      <c r="C44" s="42">
        <v>131</v>
      </c>
      <c r="D44" s="42">
        <v>0</v>
      </c>
      <c r="E44" s="42">
        <v>135</v>
      </c>
      <c r="F44" s="42">
        <v>0</v>
      </c>
      <c r="G44" s="42">
        <v>152</v>
      </c>
      <c r="H44" s="42">
        <v>0</v>
      </c>
      <c r="I44" s="42">
        <v>131</v>
      </c>
      <c r="J44" s="42">
        <v>0</v>
      </c>
      <c r="K44" s="42">
        <v>549</v>
      </c>
      <c r="L44" s="42"/>
      <c r="M44" s="42">
        <v>136</v>
      </c>
      <c r="N44" s="42">
        <v>0</v>
      </c>
      <c r="O44" s="42">
        <v>141</v>
      </c>
      <c r="P44" s="42">
        <v>0</v>
      </c>
      <c r="Q44" s="42">
        <v>158</v>
      </c>
      <c r="R44" s="42">
        <v>0</v>
      </c>
      <c r="S44" s="42">
        <v>135</v>
      </c>
      <c r="T44" s="42">
        <v>0</v>
      </c>
      <c r="U44" s="42">
        <v>570</v>
      </c>
      <c r="V44" s="42"/>
      <c r="W44" s="42">
        <f t="shared" ref="W44:W49" si="15">+M44-C44</f>
        <v>5</v>
      </c>
      <c r="Y44" s="42">
        <f t="shared" si="11"/>
        <v>6</v>
      </c>
      <c r="AA44" s="42">
        <f t="shared" si="12"/>
        <v>6</v>
      </c>
      <c r="AC44" s="42">
        <f t="shared" si="13"/>
        <v>4</v>
      </c>
      <c r="AE44" s="42">
        <f t="shared" si="14"/>
        <v>21</v>
      </c>
      <c r="AF44" s="42"/>
    </row>
    <row r="45" spans="1:32" x14ac:dyDescent="0.2">
      <c r="B45" s="54" t="s">
        <v>11</v>
      </c>
      <c r="C45" s="42">
        <v>85</v>
      </c>
      <c r="D45" s="42">
        <v>0</v>
      </c>
      <c r="E45" s="42">
        <v>96</v>
      </c>
      <c r="F45" s="42">
        <v>0</v>
      </c>
      <c r="G45" s="42">
        <v>108</v>
      </c>
      <c r="H45" s="42">
        <v>0</v>
      </c>
      <c r="I45" s="42">
        <v>82</v>
      </c>
      <c r="J45" s="42">
        <v>0</v>
      </c>
      <c r="K45" s="42">
        <v>371</v>
      </c>
      <c r="L45" s="42"/>
      <c r="M45" s="42">
        <v>86</v>
      </c>
      <c r="N45" s="42">
        <v>0</v>
      </c>
      <c r="O45" s="42">
        <v>106</v>
      </c>
      <c r="P45" s="42">
        <v>0</v>
      </c>
      <c r="Q45" s="42">
        <v>134</v>
      </c>
      <c r="R45" s="42">
        <v>0</v>
      </c>
      <c r="S45" s="42">
        <v>85</v>
      </c>
      <c r="T45" s="42">
        <v>0</v>
      </c>
      <c r="U45" s="42">
        <v>411</v>
      </c>
      <c r="V45" s="42"/>
      <c r="W45" s="42">
        <f t="shared" si="15"/>
        <v>1</v>
      </c>
      <c r="Y45" s="42">
        <f t="shared" si="11"/>
        <v>10</v>
      </c>
      <c r="AA45" s="42">
        <f t="shared" si="12"/>
        <v>26</v>
      </c>
      <c r="AC45" s="42">
        <f t="shared" si="13"/>
        <v>3</v>
      </c>
      <c r="AE45" s="42">
        <f t="shared" si="14"/>
        <v>40</v>
      </c>
      <c r="AF45" s="42"/>
    </row>
    <row r="46" spans="1:32" x14ac:dyDescent="0.2">
      <c r="B46" s="54" t="s">
        <v>12</v>
      </c>
      <c r="C46" s="42">
        <v>43</v>
      </c>
      <c r="D46" s="42">
        <v>0</v>
      </c>
      <c r="E46" s="42">
        <v>49</v>
      </c>
      <c r="F46" s="42">
        <v>0</v>
      </c>
      <c r="G46" s="42">
        <v>55</v>
      </c>
      <c r="H46" s="42">
        <v>0</v>
      </c>
      <c r="I46" s="42">
        <v>43</v>
      </c>
      <c r="J46" s="42">
        <v>0</v>
      </c>
      <c r="K46" s="42">
        <v>190</v>
      </c>
      <c r="L46" s="42"/>
      <c r="M46" s="42">
        <v>43</v>
      </c>
      <c r="N46" s="42">
        <v>0</v>
      </c>
      <c r="O46" s="42">
        <v>50</v>
      </c>
      <c r="P46" s="42">
        <v>0</v>
      </c>
      <c r="Q46" s="42">
        <v>57</v>
      </c>
      <c r="R46" s="42">
        <v>0</v>
      </c>
      <c r="S46" s="42">
        <v>43</v>
      </c>
      <c r="T46" s="42">
        <v>0</v>
      </c>
      <c r="U46" s="42">
        <v>193</v>
      </c>
      <c r="V46" s="42"/>
      <c r="W46" s="42">
        <f t="shared" si="15"/>
        <v>0</v>
      </c>
      <c r="Y46" s="42">
        <f t="shared" si="11"/>
        <v>1</v>
      </c>
      <c r="AA46" s="42">
        <f t="shared" si="12"/>
        <v>2</v>
      </c>
      <c r="AC46" s="42">
        <f t="shared" si="13"/>
        <v>0</v>
      </c>
      <c r="AE46" s="42">
        <f t="shared" si="14"/>
        <v>3</v>
      </c>
      <c r="AF46" s="42"/>
    </row>
    <row r="47" spans="1:32" x14ac:dyDescent="0.2">
      <c r="B47" s="54" t="s">
        <v>13</v>
      </c>
      <c r="C47" s="42">
        <v>1</v>
      </c>
      <c r="D47" s="42">
        <v>0</v>
      </c>
      <c r="E47" s="42">
        <v>0</v>
      </c>
      <c r="F47" s="42">
        <v>0</v>
      </c>
      <c r="G47" s="42">
        <v>1</v>
      </c>
      <c r="H47" s="42">
        <v>0</v>
      </c>
      <c r="I47" s="42">
        <v>1</v>
      </c>
      <c r="J47" s="42">
        <v>0</v>
      </c>
      <c r="K47" s="42">
        <v>3</v>
      </c>
      <c r="L47" s="42"/>
      <c r="M47" s="42">
        <v>1</v>
      </c>
      <c r="N47" s="42">
        <v>0</v>
      </c>
      <c r="O47" s="42">
        <v>0</v>
      </c>
      <c r="P47" s="42">
        <v>0</v>
      </c>
      <c r="Q47" s="42">
        <v>1</v>
      </c>
      <c r="R47" s="42">
        <v>0</v>
      </c>
      <c r="S47" s="42">
        <v>1</v>
      </c>
      <c r="T47" s="42">
        <v>0</v>
      </c>
      <c r="U47" s="42">
        <v>3</v>
      </c>
      <c r="V47" s="42"/>
      <c r="W47" s="42">
        <f t="shared" si="15"/>
        <v>0</v>
      </c>
      <c r="Y47" s="42">
        <f t="shared" si="11"/>
        <v>0</v>
      </c>
      <c r="AA47" s="42">
        <f t="shared" si="12"/>
        <v>0</v>
      </c>
      <c r="AC47" s="42">
        <f t="shared" si="13"/>
        <v>0</v>
      </c>
      <c r="AE47" s="42">
        <f t="shared" si="14"/>
        <v>0</v>
      </c>
      <c r="AF47" s="42"/>
    </row>
    <row r="48" spans="1:32" x14ac:dyDescent="0.2">
      <c r="B48" s="54" t="s">
        <v>14</v>
      </c>
      <c r="C48" s="42">
        <v>-140</v>
      </c>
      <c r="D48" s="42">
        <v>0</v>
      </c>
      <c r="E48" s="42">
        <v>-142</v>
      </c>
      <c r="F48" s="42">
        <v>0</v>
      </c>
      <c r="G48" s="42">
        <v>-155</v>
      </c>
      <c r="H48" s="42">
        <v>0</v>
      </c>
      <c r="I48" s="42">
        <v>-138</v>
      </c>
      <c r="J48" s="42">
        <v>0</v>
      </c>
      <c r="K48" s="42">
        <v>-575</v>
      </c>
      <c r="L48" s="42"/>
      <c r="M48" s="42">
        <v>0</v>
      </c>
      <c r="N48" s="42">
        <v>0</v>
      </c>
      <c r="O48" s="42">
        <v>0</v>
      </c>
      <c r="P48" s="42">
        <v>0</v>
      </c>
      <c r="Q48" s="42">
        <v>0</v>
      </c>
      <c r="R48" s="42">
        <v>0</v>
      </c>
      <c r="S48" s="42">
        <v>0</v>
      </c>
      <c r="T48" s="42">
        <v>0</v>
      </c>
      <c r="U48" s="42">
        <v>0</v>
      </c>
      <c r="V48" s="42"/>
      <c r="W48" s="42">
        <f t="shared" si="15"/>
        <v>140</v>
      </c>
      <c r="Y48" s="42">
        <f t="shared" si="11"/>
        <v>142</v>
      </c>
      <c r="AA48" s="42">
        <f t="shared" si="12"/>
        <v>155</v>
      </c>
      <c r="AC48" s="42">
        <f t="shared" si="13"/>
        <v>138</v>
      </c>
      <c r="AE48" s="42">
        <f t="shared" si="14"/>
        <v>575</v>
      </c>
      <c r="AF48" s="42"/>
    </row>
    <row r="49" spans="1:32" x14ac:dyDescent="0.2">
      <c r="A49" s="39">
        <v>7</v>
      </c>
      <c r="B49" s="57" t="s">
        <v>15</v>
      </c>
      <c r="C49" s="71">
        <v>936</v>
      </c>
      <c r="D49" s="71">
        <v>0</v>
      </c>
      <c r="E49" s="71">
        <v>978</v>
      </c>
      <c r="F49" s="71">
        <v>0</v>
      </c>
      <c r="G49" s="71">
        <v>1034</v>
      </c>
      <c r="H49" s="71">
        <v>0</v>
      </c>
      <c r="I49" s="71">
        <v>928</v>
      </c>
      <c r="J49" s="71">
        <v>0</v>
      </c>
      <c r="K49" s="71">
        <v>3876</v>
      </c>
      <c r="L49" s="42"/>
      <c r="M49" s="71">
        <v>936</v>
      </c>
      <c r="N49" s="71">
        <v>0</v>
      </c>
      <c r="O49" s="71">
        <v>980</v>
      </c>
      <c r="P49" s="71">
        <v>0</v>
      </c>
      <c r="Q49" s="71">
        <v>1037</v>
      </c>
      <c r="R49" s="71">
        <v>0</v>
      </c>
      <c r="S49" s="71">
        <v>930</v>
      </c>
      <c r="T49" s="71">
        <v>0</v>
      </c>
      <c r="U49" s="71">
        <v>3883</v>
      </c>
      <c r="V49" s="42"/>
      <c r="W49" s="71">
        <f t="shared" si="15"/>
        <v>0</v>
      </c>
      <c r="Y49" s="71">
        <f t="shared" si="11"/>
        <v>2</v>
      </c>
      <c r="AA49" s="71">
        <f t="shared" si="12"/>
        <v>3</v>
      </c>
      <c r="AC49" s="71">
        <f t="shared" si="13"/>
        <v>2</v>
      </c>
      <c r="AE49" s="71">
        <f t="shared" si="14"/>
        <v>7</v>
      </c>
      <c r="AF49" s="42"/>
    </row>
    <row r="50" spans="1:32" x14ac:dyDescent="0.2">
      <c r="B50" s="53" t="s">
        <v>16</v>
      </c>
      <c r="C50" s="72"/>
      <c r="D50" s="72"/>
      <c r="E50" s="72"/>
      <c r="F50" s="72"/>
      <c r="G50" s="72"/>
      <c r="H50" s="72"/>
      <c r="I50" s="72"/>
      <c r="J50" s="72"/>
      <c r="K50" s="72"/>
      <c r="L50" s="72"/>
      <c r="M50" s="72"/>
      <c r="N50" s="72"/>
      <c r="O50" s="72"/>
      <c r="P50" s="72"/>
      <c r="Q50" s="72"/>
      <c r="R50" s="72"/>
      <c r="S50" s="72"/>
      <c r="T50" s="72"/>
      <c r="U50" s="72"/>
      <c r="V50" s="72"/>
      <c r="W50" s="72"/>
      <c r="X50" s="52"/>
      <c r="Y50" s="72"/>
      <c r="Z50" s="52"/>
      <c r="AA50" s="72"/>
      <c r="AB50" s="52"/>
      <c r="AC50" s="72"/>
      <c r="AD50" s="52"/>
      <c r="AE50" s="72"/>
      <c r="AF50" s="42"/>
    </row>
    <row r="51" spans="1:32" ht="11.25" hidden="1" customHeight="1" x14ac:dyDescent="0.2">
      <c r="B51" s="54"/>
      <c r="C51" s="42"/>
      <c r="D51" s="42"/>
      <c r="E51" s="42"/>
      <c r="F51" s="42"/>
      <c r="G51" s="42"/>
      <c r="H51" s="42"/>
      <c r="I51" s="42"/>
      <c r="J51" s="42"/>
      <c r="L51" s="42"/>
      <c r="M51" s="42"/>
      <c r="N51" s="42"/>
      <c r="O51" s="42"/>
      <c r="P51" s="42"/>
      <c r="Q51" s="42"/>
      <c r="R51" s="42"/>
      <c r="S51" s="42"/>
      <c r="T51" s="42"/>
      <c r="U51" s="42"/>
      <c r="V51" s="42"/>
      <c r="W51" s="42"/>
      <c r="Y51" s="42"/>
      <c r="AA51" s="42"/>
      <c r="AC51" s="42"/>
      <c r="AE51" s="42"/>
      <c r="AF51" s="42"/>
    </row>
    <row r="52" spans="1:32" ht="11.25" hidden="1" customHeight="1" x14ac:dyDescent="0.2">
      <c r="B52" s="59"/>
      <c r="C52" s="42"/>
      <c r="D52" s="42"/>
      <c r="E52" s="42"/>
      <c r="F52" s="42"/>
      <c r="G52" s="42"/>
      <c r="H52" s="42"/>
      <c r="I52" s="42"/>
      <c r="J52" s="42"/>
      <c r="L52" s="42"/>
      <c r="M52" s="42"/>
      <c r="N52" s="42"/>
      <c r="O52" s="42"/>
      <c r="P52" s="42"/>
      <c r="Q52" s="42"/>
      <c r="R52" s="42"/>
      <c r="S52" s="42"/>
      <c r="T52" s="42"/>
      <c r="U52" s="42"/>
      <c r="V52" s="42"/>
      <c r="W52" s="42"/>
      <c r="Y52" s="42"/>
      <c r="AA52" s="42"/>
      <c r="AC52" s="42"/>
      <c r="AE52" s="42"/>
      <c r="AF52" s="42"/>
    </row>
    <row r="53" spans="1:32" ht="11.25" hidden="1" customHeight="1" x14ac:dyDescent="0.2">
      <c r="B53" s="59"/>
      <c r="C53" s="42"/>
      <c r="D53" s="42"/>
      <c r="E53" s="42"/>
      <c r="F53" s="42"/>
      <c r="G53" s="42"/>
      <c r="H53" s="42"/>
      <c r="I53" s="42"/>
      <c r="J53" s="42"/>
      <c r="L53" s="42"/>
      <c r="M53" s="42"/>
      <c r="N53" s="42"/>
      <c r="O53" s="42"/>
      <c r="P53" s="42"/>
      <c r="Q53" s="42"/>
      <c r="R53" s="42"/>
      <c r="S53" s="42"/>
      <c r="T53" s="42"/>
      <c r="U53" s="42"/>
      <c r="V53" s="42"/>
      <c r="W53" s="42"/>
      <c r="Y53" s="42"/>
      <c r="AA53" s="42"/>
      <c r="AC53" s="42"/>
      <c r="AE53" s="42"/>
      <c r="AF53" s="42"/>
    </row>
    <row r="54" spans="1:32" ht="11.25" hidden="1" customHeight="1" x14ac:dyDescent="0.2">
      <c r="B54" s="59"/>
      <c r="C54" s="42"/>
      <c r="D54" s="42"/>
      <c r="E54" s="42"/>
      <c r="F54" s="42"/>
      <c r="G54" s="42"/>
      <c r="H54" s="42"/>
      <c r="I54" s="42"/>
      <c r="J54" s="42"/>
      <c r="L54" s="42"/>
      <c r="M54" s="42"/>
      <c r="N54" s="42"/>
      <c r="O54" s="42"/>
      <c r="P54" s="42"/>
      <c r="Q54" s="42"/>
      <c r="R54" s="42"/>
      <c r="S54" s="42"/>
      <c r="T54" s="42"/>
      <c r="U54" s="42"/>
      <c r="V54" s="42"/>
      <c r="W54" s="42"/>
      <c r="Y54" s="42"/>
      <c r="AA54" s="42"/>
      <c r="AC54" s="42"/>
      <c r="AE54" s="42"/>
      <c r="AF54" s="42"/>
    </row>
    <row r="55" spans="1:32" ht="11.25" hidden="1" customHeight="1" x14ac:dyDescent="0.2">
      <c r="B55" s="60"/>
      <c r="C55" s="42"/>
      <c r="D55" s="42"/>
      <c r="E55" s="42"/>
      <c r="F55" s="42"/>
      <c r="G55" s="42"/>
      <c r="H55" s="42"/>
      <c r="I55" s="42"/>
      <c r="J55" s="42"/>
      <c r="L55" s="42"/>
      <c r="M55" s="42"/>
      <c r="N55" s="42"/>
      <c r="O55" s="42"/>
      <c r="P55" s="42"/>
      <c r="Q55" s="42"/>
      <c r="R55" s="42"/>
      <c r="S55" s="42"/>
      <c r="T55" s="42"/>
      <c r="U55" s="42"/>
      <c r="V55" s="42"/>
      <c r="W55" s="42"/>
      <c r="Y55" s="42"/>
      <c r="AA55" s="42"/>
      <c r="AC55" s="42"/>
      <c r="AE55" s="42"/>
      <c r="AF55" s="42"/>
    </row>
    <row r="56" spans="1:32" ht="11.25" hidden="1" customHeight="1" x14ac:dyDescent="0.2">
      <c r="B56" s="60"/>
      <c r="C56" s="42"/>
      <c r="D56" s="42"/>
      <c r="E56" s="42"/>
      <c r="F56" s="42"/>
      <c r="G56" s="42"/>
      <c r="H56" s="42"/>
      <c r="I56" s="42"/>
      <c r="J56" s="42"/>
      <c r="L56" s="42"/>
      <c r="M56" s="42"/>
      <c r="N56" s="42"/>
      <c r="O56" s="42"/>
      <c r="P56" s="42"/>
      <c r="Q56" s="42"/>
      <c r="R56" s="42"/>
      <c r="S56" s="42"/>
      <c r="T56" s="42"/>
      <c r="U56" s="42"/>
      <c r="V56" s="42"/>
      <c r="W56" s="42"/>
      <c r="Y56" s="42"/>
      <c r="AA56" s="42"/>
      <c r="AC56" s="42"/>
      <c r="AE56" s="42"/>
      <c r="AF56" s="42"/>
    </row>
    <row r="57" spans="1:32" ht="11.25" hidden="1" customHeight="1" x14ac:dyDescent="0.2">
      <c r="B57" s="60"/>
      <c r="C57" s="42"/>
      <c r="D57" s="42"/>
      <c r="E57" s="42"/>
      <c r="F57" s="42"/>
      <c r="G57" s="42"/>
      <c r="H57" s="42"/>
      <c r="I57" s="42"/>
      <c r="J57" s="42"/>
      <c r="L57" s="42"/>
      <c r="M57" s="42"/>
      <c r="N57" s="42"/>
      <c r="O57" s="42"/>
      <c r="P57" s="42"/>
      <c r="Q57" s="42"/>
      <c r="R57" s="42"/>
      <c r="S57" s="42"/>
      <c r="T57" s="42"/>
      <c r="U57" s="42"/>
      <c r="V57" s="42"/>
      <c r="W57" s="42"/>
      <c r="Y57" s="42"/>
      <c r="AA57" s="42"/>
      <c r="AC57" s="42"/>
      <c r="AE57" s="42"/>
      <c r="AF57" s="42"/>
    </row>
    <row r="58" spans="1:32" ht="11.25" hidden="1" customHeight="1" x14ac:dyDescent="0.2">
      <c r="B58" s="54"/>
      <c r="C58" s="42"/>
      <c r="D58" s="42"/>
      <c r="E58" s="42"/>
      <c r="F58" s="42"/>
      <c r="G58" s="42"/>
      <c r="H58" s="42"/>
      <c r="I58" s="42"/>
      <c r="J58" s="42"/>
      <c r="L58" s="42"/>
      <c r="M58" s="42"/>
      <c r="N58" s="42"/>
      <c r="O58" s="42"/>
      <c r="P58" s="42"/>
      <c r="Q58" s="42"/>
      <c r="R58" s="42"/>
      <c r="S58" s="42"/>
      <c r="T58" s="42"/>
      <c r="U58" s="42"/>
      <c r="V58" s="42"/>
      <c r="W58" s="42"/>
      <c r="Y58" s="42"/>
      <c r="AA58" s="42"/>
      <c r="AC58" s="42"/>
      <c r="AE58" s="42"/>
      <c r="AF58" s="42"/>
    </row>
    <row r="59" spans="1:32" ht="11.25" hidden="1" customHeight="1" x14ac:dyDescent="0.2">
      <c r="B59" s="54"/>
      <c r="C59" s="72"/>
      <c r="D59" s="72"/>
      <c r="E59" s="72"/>
      <c r="F59" s="72"/>
      <c r="G59" s="72"/>
      <c r="H59" s="72"/>
      <c r="I59" s="72"/>
      <c r="J59" s="72"/>
      <c r="K59" s="72"/>
      <c r="L59" s="72"/>
      <c r="M59" s="72"/>
      <c r="N59" s="72"/>
      <c r="O59" s="72"/>
      <c r="P59" s="72"/>
      <c r="Q59" s="72"/>
      <c r="R59" s="72"/>
      <c r="S59" s="72"/>
      <c r="T59" s="72"/>
      <c r="U59" s="72"/>
      <c r="V59" s="72"/>
      <c r="W59" s="72"/>
      <c r="X59" s="52"/>
      <c r="Y59" s="72"/>
      <c r="Z59" s="52"/>
      <c r="AA59" s="72"/>
      <c r="AB59" s="52"/>
      <c r="AC59" s="72"/>
      <c r="AD59" s="52"/>
      <c r="AE59" s="72"/>
      <c r="AF59" s="42"/>
    </row>
    <row r="60" spans="1:32" x14ac:dyDescent="0.2">
      <c r="A60" s="39">
        <v>16</v>
      </c>
      <c r="B60" s="57" t="s">
        <v>26</v>
      </c>
      <c r="C60" s="73">
        <v>794</v>
      </c>
      <c r="D60" s="73">
        <v>0</v>
      </c>
      <c r="E60" s="73">
        <v>799</v>
      </c>
      <c r="F60" s="73">
        <v>0</v>
      </c>
      <c r="G60" s="73">
        <v>821</v>
      </c>
      <c r="H60" s="73">
        <v>0</v>
      </c>
      <c r="I60" s="73">
        <v>849</v>
      </c>
      <c r="J60" s="73">
        <v>0</v>
      </c>
      <c r="K60" s="73">
        <v>3263</v>
      </c>
      <c r="L60" s="42"/>
      <c r="M60" s="73">
        <v>794</v>
      </c>
      <c r="N60" s="73">
        <v>0</v>
      </c>
      <c r="O60" s="73">
        <v>801</v>
      </c>
      <c r="P60" s="73">
        <v>0</v>
      </c>
      <c r="Q60" s="73">
        <v>824</v>
      </c>
      <c r="R60" s="73">
        <v>0</v>
      </c>
      <c r="S60" s="73">
        <v>845</v>
      </c>
      <c r="T60" s="73">
        <v>0</v>
      </c>
      <c r="U60" s="73">
        <v>3264</v>
      </c>
      <c r="V60" s="42"/>
      <c r="W60" s="73">
        <f t="shared" ref="W60:W61" si="16">+M60-C60</f>
        <v>0</v>
      </c>
      <c r="Y60" s="73">
        <f t="shared" ref="Y60:Y61" si="17">+O60-E60</f>
        <v>2</v>
      </c>
      <c r="AA60" s="73">
        <f t="shared" ref="AA60:AA61" si="18">+Q60-G60</f>
        <v>3</v>
      </c>
      <c r="AC60" s="73">
        <f t="shared" ref="AC60:AC61" si="19">+S60-I60</f>
        <v>-4</v>
      </c>
      <c r="AE60" s="73">
        <f t="shared" ref="AE60:AE61" si="20">+U60-K60</f>
        <v>1</v>
      </c>
      <c r="AF60" s="42"/>
    </row>
    <row r="61" spans="1:32" ht="12" thickBot="1" x14ac:dyDescent="0.25">
      <c r="A61" s="39">
        <v>17</v>
      </c>
      <c r="B61" s="39" t="s">
        <v>42</v>
      </c>
      <c r="C61" s="61">
        <v>142</v>
      </c>
      <c r="D61" s="42">
        <v>0</v>
      </c>
      <c r="E61" s="61">
        <v>179</v>
      </c>
      <c r="F61" s="42">
        <v>0</v>
      </c>
      <c r="G61" s="61">
        <v>213</v>
      </c>
      <c r="H61" s="42">
        <v>0</v>
      </c>
      <c r="I61" s="61">
        <v>79</v>
      </c>
      <c r="J61" s="42">
        <v>0</v>
      </c>
      <c r="K61" s="61">
        <v>613</v>
      </c>
      <c r="L61" s="42"/>
      <c r="M61" s="61">
        <v>142</v>
      </c>
      <c r="N61" s="42">
        <v>0</v>
      </c>
      <c r="O61" s="61">
        <v>179</v>
      </c>
      <c r="P61" s="42">
        <v>0</v>
      </c>
      <c r="Q61" s="61">
        <v>213</v>
      </c>
      <c r="R61" s="42">
        <v>0</v>
      </c>
      <c r="S61" s="61">
        <v>85</v>
      </c>
      <c r="T61" s="42">
        <v>0</v>
      </c>
      <c r="U61" s="61">
        <v>619</v>
      </c>
      <c r="V61" s="42"/>
      <c r="W61" s="61">
        <f t="shared" si="16"/>
        <v>0</v>
      </c>
      <c r="X61" s="42"/>
      <c r="Y61" s="61">
        <f t="shared" si="17"/>
        <v>0</v>
      </c>
      <c r="Z61" s="42"/>
      <c r="AA61" s="61">
        <f t="shared" si="18"/>
        <v>0</v>
      </c>
      <c r="AB61" s="42"/>
      <c r="AC61" s="61">
        <f t="shared" si="19"/>
        <v>6</v>
      </c>
      <c r="AD61" s="42"/>
      <c r="AE61" s="61">
        <f t="shared" si="20"/>
        <v>6</v>
      </c>
      <c r="AF61" s="42"/>
    </row>
    <row r="62" spans="1:32" ht="12" thickTop="1" x14ac:dyDescent="0.2">
      <c r="C62" s="56"/>
      <c r="D62" s="56"/>
      <c r="E62" s="56"/>
      <c r="F62" s="56"/>
      <c r="G62" s="56"/>
      <c r="H62" s="56"/>
      <c r="I62" s="56"/>
      <c r="J62" s="56"/>
      <c r="K62" s="56"/>
      <c r="M62" s="56"/>
      <c r="N62" s="56"/>
      <c r="O62" s="56"/>
      <c r="P62" s="56"/>
      <c r="Q62" s="56"/>
      <c r="R62" s="56"/>
      <c r="S62" s="56"/>
      <c r="T62" s="56"/>
      <c r="U62" s="56"/>
      <c r="W62" s="56"/>
      <c r="Y62" s="56"/>
      <c r="AA62" s="56"/>
      <c r="AC62" s="56"/>
      <c r="AE62" s="56"/>
    </row>
    <row r="63" spans="1:32" x14ac:dyDescent="0.2">
      <c r="B63" s="51" t="s">
        <v>64</v>
      </c>
      <c r="K63" s="39"/>
    </row>
    <row r="64" spans="1:32" x14ac:dyDescent="0.2">
      <c r="B64" s="53" t="s">
        <v>8</v>
      </c>
      <c r="K64" s="39"/>
    </row>
    <row r="65" spans="1:32" x14ac:dyDescent="0.2">
      <c r="B65" s="54" t="s">
        <v>9</v>
      </c>
      <c r="C65" s="55">
        <v>70</v>
      </c>
      <c r="D65" s="55">
        <v>0</v>
      </c>
      <c r="E65" s="55">
        <v>73</v>
      </c>
      <c r="F65" s="55">
        <v>0</v>
      </c>
      <c r="G65" s="55">
        <v>65</v>
      </c>
      <c r="H65" s="55">
        <v>0</v>
      </c>
      <c r="I65" s="55">
        <v>79</v>
      </c>
      <c r="J65" s="55">
        <v>0</v>
      </c>
      <c r="K65" s="55">
        <v>287</v>
      </c>
      <c r="L65" s="42"/>
      <c r="M65" s="55">
        <v>70</v>
      </c>
      <c r="N65" s="55">
        <v>0</v>
      </c>
      <c r="O65" s="55">
        <v>73</v>
      </c>
      <c r="P65" s="55">
        <v>0</v>
      </c>
      <c r="Q65" s="55">
        <v>65</v>
      </c>
      <c r="R65" s="55">
        <v>0</v>
      </c>
      <c r="S65" s="55">
        <v>78</v>
      </c>
      <c r="T65" s="55">
        <v>0</v>
      </c>
      <c r="U65" s="55">
        <v>286</v>
      </c>
      <c r="V65" s="42"/>
      <c r="W65" s="55">
        <f>+M65-C65</f>
        <v>0</v>
      </c>
      <c r="Y65" s="55">
        <f t="shared" ref="Y65:Y71" si="21">+O65-E65</f>
        <v>0</v>
      </c>
      <c r="AA65" s="55">
        <f t="shared" ref="AA65:AA71" si="22">+Q65-G65</f>
        <v>0</v>
      </c>
      <c r="AC65" s="55">
        <f t="shared" ref="AC65:AC71" si="23">+S65-I65</f>
        <v>-1</v>
      </c>
      <c r="AE65" s="55">
        <f t="shared" ref="AE65:AE71" si="24">+U65-K65</f>
        <v>-1</v>
      </c>
      <c r="AF65" s="42"/>
    </row>
    <row r="66" spans="1:32" x14ac:dyDescent="0.2">
      <c r="B66" s="54" t="s">
        <v>10</v>
      </c>
      <c r="C66" s="42">
        <v>7</v>
      </c>
      <c r="D66" s="42">
        <v>0</v>
      </c>
      <c r="E66" s="42">
        <v>6</v>
      </c>
      <c r="F66" s="42">
        <v>0</v>
      </c>
      <c r="G66" s="42">
        <v>7</v>
      </c>
      <c r="H66" s="42">
        <v>0</v>
      </c>
      <c r="I66" s="42">
        <v>9</v>
      </c>
      <c r="J66" s="42">
        <v>0</v>
      </c>
      <c r="K66" s="42">
        <v>29</v>
      </c>
      <c r="L66" s="42"/>
      <c r="M66" s="42">
        <v>7</v>
      </c>
      <c r="N66" s="42">
        <v>0</v>
      </c>
      <c r="O66" s="42">
        <v>6</v>
      </c>
      <c r="P66" s="42">
        <v>0</v>
      </c>
      <c r="Q66" s="42">
        <v>7</v>
      </c>
      <c r="R66" s="42">
        <v>0</v>
      </c>
      <c r="S66" s="42">
        <v>9</v>
      </c>
      <c r="T66" s="42">
        <v>0</v>
      </c>
      <c r="U66" s="42">
        <v>29</v>
      </c>
      <c r="V66" s="42"/>
      <c r="W66" s="42">
        <f t="shared" ref="W66:W71" si="25">+M66-C66</f>
        <v>0</v>
      </c>
      <c r="Y66" s="42">
        <f t="shared" si="21"/>
        <v>0</v>
      </c>
      <c r="AA66" s="42">
        <f t="shared" si="22"/>
        <v>0</v>
      </c>
      <c r="AC66" s="42">
        <f t="shared" si="23"/>
        <v>0</v>
      </c>
      <c r="AE66" s="42">
        <f t="shared" si="24"/>
        <v>0</v>
      </c>
      <c r="AF66" s="42"/>
    </row>
    <row r="67" spans="1:32" x14ac:dyDescent="0.2">
      <c r="B67" s="54" t="s">
        <v>11</v>
      </c>
      <c r="C67" s="42">
        <v>1</v>
      </c>
      <c r="D67" s="42">
        <v>0</v>
      </c>
      <c r="E67" s="42">
        <v>0</v>
      </c>
      <c r="F67" s="42">
        <v>0</v>
      </c>
      <c r="G67" s="42">
        <v>1</v>
      </c>
      <c r="H67" s="42">
        <v>0</v>
      </c>
      <c r="I67" s="42">
        <v>1</v>
      </c>
      <c r="J67" s="42">
        <v>0</v>
      </c>
      <c r="K67" s="42">
        <v>3</v>
      </c>
      <c r="L67" s="42"/>
      <c r="M67" s="42">
        <v>1</v>
      </c>
      <c r="N67" s="42">
        <v>0</v>
      </c>
      <c r="O67" s="42">
        <v>1</v>
      </c>
      <c r="P67" s="42">
        <v>0</v>
      </c>
      <c r="Q67" s="42">
        <v>0</v>
      </c>
      <c r="R67" s="42">
        <v>0</v>
      </c>
      <c r="S67" s="42">
        <v>1</v>
      </c>
      <c r="T67" s="42">
        <v>0</v>
      </c>
      <c r="U67" s="42">
        <v>3</v>
      </c>
      <c r="V67" s="42"/>
      <c r="W67" s="42">
        <f t="shared" si="25"/>
        <v>0</v>
      </c>
      <c r="Y67" s="42">
        <f t="shared" si="21"/>
        <v>1</v>
      </c>
      <c r="AA67" s="42">
        <f t="shared" si="22"/>
        <v>-1</v>
      </c>
      <c r="AC67" s="42">
        <f t="shared" si="23"/>
        <v>0</v>
      </c>
      <c r="AE67" s="42">
        <f t="shared" si="24"/>
        <v>0</v>
      </c>
      <c r="AF67" s="42"/>
    </row>
    <row r="68" spans="1:32" x14ac:dyDescent="0.2">
      <c r="B68" s="54" t="s">
        <v>12</v>
      </c>
      <c r="C68" s="42">
        <v>19</v>
      </c>
      <c r="D68" s="42">
        <v>0</v>
      </c>
      <c r="E68" s="42">
        <v>27</v>
      </c>
      <c r="F68" s="42">
        <v>0</v>
      </c>
      <c r="G68" s="42">
        <v>24</v>
      </c>
      <c r="H68" s="42">
        <v>0</v>
      </c>
      <c r="I68" s="42">
        <v>26</v>
      </c>
      <c r="J68" s="42">
        <v>0</v>
      </c>
      <c r="K68" s="42">
        <v>96</v>
      </c>
      <c r="L68" s="42"/>
      <c r="M68" s="42">
        <v>19</v>
      </c>
      <c r="N68" s="42">
        <v>0</v>
      </c>
      <c r="O68" s="42">
        <v>22</v>
      </c>
      <c r="P68" s="42">
        <v>0</v>
      </c>
      <c r="Q68" s="42">
        <v>27</v>
      </c>
      <c r="R68" s="42">
        <v>0</v>
      </c>
      <c r="S68" s="42">
        <v>22</v>
      </c>
      <c r="T68" s="42">
        <v>0</v>
      </c>
      <c r="U68" s="42">
        <v>90</v>
      </c>
      <c r="V68" s="42"/>
      <c r="W68" s="42">
        <f t="shared" si="25"/>
        <v>0</v>
      </c>
      <c r="Y68" s="42">
        <f t="shared" si="21"/>
        <v>-5</v>
      </c>
      <c r="AA68" s="42">
        <f t="shared" si="22"/>
        <v>3</v>
      </c>
      <c r="AC68" s="42">
        <f t="shared" si="23"/>
        <v>-4</v>
      </c>
      <c r="AE68" s="42">
        <f t="shared" si="24"/>
        <v>-6</v>
      </c>
      <c r="AF68" s="42"/>
    </row>
    <row r="69" spans="1:32" x14ac:dyDescent="0.2">
      <c r="B69" s="54" t="s">
        <v>13</v>
      </c>
      <c r="C69" s="42">
        <v>48</v>
      </c>
      <c r="D69" s="42">
        <v>0</v>
      </c>
      <c r="E69" s="42">
        <v>53</v>
      </c>
      <c r="F69" s="42">
        <v>0</v>
      </c>
      <c r="G69" s="42">
        <v>52</v>
      </c>
      <c r="H69" s="42">
        <v>0</v>
      </c>
      <c r="I69" s="42">
        <v>49</v>
      </c>
      <c r="J69" s="42">
        <v>0</v>
      </c>
      <c r="K69" s="42">
        <v>202</v>
      </c>
      <c r="L69" s="42"/>
      <c r="M69" s="42">
        <v>48</v>
      </c>
      <c r="N69" s="42">
        <v>0</v>
      </c>
      <c r="O69" s="42">
        <v>53</v>
      </c>
      <c r="P69" s="42">
        <v>0</v>
      </c>
      <c r="Q69" s="42">
        <v>52</v>
      </c>
      <c r="R69" s="42">
        <v>0</v>
      </c>
      <c r="S69" s="42">
        <v>49</v>
      </c>
      <c r="T69" s="42">
        <v>0</v>
      </c>
      <c r="U69" s="42">
        <v>202</v>
      </c>
      <c r="V69" s="42"/>
      <c r="W69" s="42">
        <f t="shared" si="25"/>
        <v>0</v>
      </c>
      <c r="Y69" s="42">
        <f t="shared" si="21"/>
        <v>0</v>
      </c>
      <c r="AA69" s="42">
        <f t="shared" si="22"/>
        <v>0</v>
      </c>
      <c r="AC69" s="42">
        <f t="shared" si="23"/>
        <v>0</v>
      </c>
      <c r="AE69" s="42">
        <f t="shared" si="24"/>
        <v>0</v>
      </c>
      <c r="AF69" s="42"/>
    </row>
    <row r="70" spans="1:32" x14ac:dyDescent="0.2">
      <c r="B70" s="54" t="s">
        <v>14</v>
      </c>
      <c r="C70" s="42">
        <v>-1</v>
      </c>
      <c r="D70" s="42">
        <v>0</v>
      </c>
      <c r="E70" s="42">
        <v>-3</v>
      </c>
      <c r="F70" s="42">
        <v>0</v>
      </c>
      <c r="G70" s="42">
        <v>-2</v>
      </c>
      <c r="H70" s="42">
        <v>0</v>
      </c>
      <c r="I70" s="42">
        <v>-3</v>
      </c>
      <c r="J70" s="42">
        <v>0</v>
      </c>
      <c r="K70" s="42">
        <v>-9</v>
      </c>
      <c r="L70" s="42"/>
      <c r="M70" s="42">
        <v>0</v>
      </c>
      <c r="N70" s="42">
        <v>0</v>
      </c>
      <c r="O70" s="42">
        <v>0</v>
      </c>
      <c r="P70" s="42">
        <v>0</v>
      </c>
      <c r="Q70" s="42">
        <v>0</v>
      </c>
      <c r="R70" s="42">
        <v>0</v>
      </c>
      <c r="S70" s="42">
        <v>0</v>
      </c>
      <c r="T70" s="42">
        <v>0</v>
      </c>
      <c r="U70" s="42">
        <v>0</v>
      </c>
      <c r="V70" s="42"/>
      <c r="W70" s="42">
        <f t="shared" si="25"/>
        <v>1</v>
      </c>
      <c r="Y70" s="42">
        <f t="shared" si="21"/>
        <v>3</v>
      </c>
      <c r="AA70" s="42">
        <f t="shared" si="22"/>
        <v>2</v>
      </c>
      <c r="AC70" s="42">
        <f t="shared" si="23"/>
        <v>3</v>
      </c>
      <c r="AE70" s="42">
        <f t="shared" si="24"/>
        <v>9</v>
      </c>
      <c r="AF70" s="42"/>
    </row>
    <row r="71" spans="1:32" x14ac:dyDescent="0.2">
      <c r="A71" s="39">
        <v>7</v>
      </c>
      <c r="B71" s="57" t="s">
        <v>15</v>
      </c>
      <c r="C71" s="71">
        <v>144</v>
      </c>
      <c r="D71" s="71">
        <v>0</v>
      </c>
      <c r="E71" s="71">
        <v>156</v>
      </c>
      <c r="F71" s="71">
        <v>0</v>
      </c>
      <c r="G71" s="71">
        <v>147</v>
      </c>
      <c r="H71" s="71">
        <v>0</v>
      </c>
      <c r="I71" s="71">
        <v>161</v>
      </c>
      <c r="J71" s="71">
        <v>0</v>
      </c>
      <c r="K71" s="71">
        <v>608</v>
      </c>
      <c r="L71" s="42"/>
      <c r="M71" s="71">
        <v>145</v>
      </c>
      <c r="N71" s="71">
        <v>0</v>
      </c>
      <c r="O71" s="71">
        <v>155</v>
      </c>
      <c r="P71" s="71">
        <v>0</v>
      </c>
      <c r="Q71" s="71">
        <v>151</v>
      </c>
      <c r="R71" s="71">
        <v>0</v>
      </c>
      <c r="S71" s="71">
        <v>159</v>
      </c>
      <c r="T71" s="71">
        <v>0</v>
      </c>
      <c r="U71" s="71">
        <v>610</v>
      </c>
      <c r="V71" s="42"/>
      <c r="W71" s="71">
        <f t="shared" si="25"/>
        <v>1</v>
      </c>
      <c r="Y71" s="71">
        <f t="shared" si="21"/>
        <v>-1</v>
      </c>
      <c r="AA71" s="71">
        <f t="shared" si="22"/>
        <v>4</v>
      </c>
      <c r="AC71" s="71">
        <f t="shared" si="23"/>
        <v>-2</v>
      </c>
      <c r="AE71" s="71">
        <f t="shared" si="24"/>
        <v>2</v>
      </c>
      <c r="AF71" s="42"/>
    </row>
    <row r="72" spans="1:32" x14ac:dyDescent="0.2">
      <c r="B72" s="53" t="s">
        <v>16</v>
      </c>
      <c r="C72" s="72"/>
      <c r="D72" s="72"/>
      <c r="E72" s="72"/>
      <c r="F72" s="72"/>
      <c r="G72" s="72"/>
      <c r="H72" s="72"/>
      <c r="I72" s="72"/>
      <c r="J72" s="72"/>
      <c r="K72" s="72"/>
      <c r="L72" s="72"/>
      <c r="M72" s="72"/>
      <c r="N72" s="72"/>
      <c r="O72" s="72"/>
      <c r="P72" s="72"/>
      <c r="Q72" s="72"/>
      <c r="R72" s="72"/>
      <c r="S72" s="72"/>
      <c r="T72" s="72"/>
      <c r="U72" s="72"/>
      <c r="V72" s="72"/>
      <c r="W72" s="72"/>
      <c r="X72" s="52"/>
      <c r="Y72" s="72"/>
      <c r="Z72" s="52"/>
      <c r="AA72" s="72"/>
      <c r="AB72" s="52"/>
      <c r="AC72" s="72"/>
      <c r="AD72" s="52"/>
      <c r="AE72" s="72"/>
      <c r="AF72" s="42"/>
    </row>
    <row r="73" spans="1:32" ht="11.25" hidden="1" customHeight="1" x14ac:dyDescent="0.2">
      <c r="B73" s="54"/>
      <c r="C73" s="42"/>
      <c r="D73" s="42"/>
      <c r="E73" s="42"/>
      <c r="F73" s="42"/>
      <c r="G73" s="42"/>
      <c r="H73" s="42"/>
      <c r="I73" s="42"/>
      <c r="J73" s="42"/>
      <c r="L73" s="42"/>
      <c r="M73" s="42"/>
      <c r="N73" s="42"/>
      <c r="O73" s="42"/>
      <c r="P73" s="42"/>
      <c r="Q73" s="42"/>
      <c r="R73" s="42"/>
      <c r="S73" s="42"/>
      <c r="T73" s="42"/>
      <c r="U73" s="42"/>
      <c r="V73" s="42"/>
      <c r="W73" s="42"/>
      <c r="Y73" s="42"/>
      <c r="AA73" s="42"/>
      <c r="AC73" s="42"/>
      <c r="AE73" s="42"/>
      <c r="AF73" s="42"/>
    </row>
    <row r="74" spans="1:32" ht="11.25" hidden="1" customHeight="1" x14ac:dyDescent="0.2">
      <c r="B74" s="59"/>
      <c r="C74" s="42"/>
      <c r="D74" s="42"/>
      <c r="E74" s="42"/>
      <c r="F74" s="42"/>
      <c r="G74" s="42"/>
      <c r="H74" s="42"/>
      <c r="I74" s="42"/>
      <c r="J74" s="42"/>
      <c r="L74" s="42"/>
      <c r="M74" s="42"/>
      <c r="N74" s="42"/>
      <c r="O74" s="42"/>
      <c r="P74" s="42"/>
      <c r="Q74" s="42"/>
      <c r="R74" s="42"/>
      <c r="S74" s="42"/>
      <c r="T74" s="42"/>
      <c r="U74" s="42"/>
      <c r="V74" s="42"/>
      <c r="W74" s="42"/>
      <c r="Y74" s="42"/>
      <c r="AA74" s="42"/>
      <c r="AC74" s="42"/>
      <c r="AE74" s="42"/>
      <c r="AF74" s="42"/>
    </row>
    <row r="75" spans="1:32" ht="11.25" hidden="1" customHeight="1" x14ac:dyDescent="0.2">
      <c r="B75" s="59"/>
      <c r="C75" s="42"/>
      <c r="D75" s="42"/>
      <c r="E75" s="42"/>
      <c r="F75" s="42"/>
      <c r="G75" s="42"/>
      <c r="H75" s="42"/>
      <c r="I75" s="42"/>
      <c r="J75" s="42"/>
      <c r="L75" s="42"/>
      <c r="M75" s="42"/>
      <c r="N75" s="42"/>
      <c r="O75" s="42"/>
      <c r="P75" s="42"/>
      <c r="Q75" s="42"/>
      <c r="R75" s="42"/>
      <c r="S75" s="42"/>
      <c r="T75" s="42"/>
      <c r="U75" s="42"/>
      <c r="V75" s="42"/>
      <c r="W75" s="42"/>
      <c r="Y75" s="42"/>
      <c r="AA75" s="42"/>
      <c r="AC75" s="42"/>
      <c r="AE75" s="42"/>
      <c r="AF75" s="42"/>
    </row>
    <row r="76" spans="1:32" ht="11.25" hidden="1" customHeight="1" x14ac:dyDescent="0.2">
      <c r="B76" s="59"/>
      <c r="C76" s="42"/>
      <c r="D76" s="42"/>
      <c r="E76" s="42"/>
      <c r="F76" s="42"/>
      <c r="G76" s="42"/>
      <c r="H76" s="42"/>
      <c r="I76" s="42"/>
      <c r="J76" s="42"/>
      <c r="L76" s="42"/>
      <c r="M76" s="42"/>
      <c r="N76" s="42"/>
      <c r="O76" s="42"/>
      <c r="P76" s="42"/>
      <c r="Q76" s="42"/>
      <c r="R76" s="42"/>
      <c r="S76" s="42"/>
      <c r="T76" s="42"/>
      <c r="U76" s="42"/>
      <c r="V76" s="42"/>
      <c r="W76" s="42"/>
      <c r="Y76" s="42"/>
      <c r="AA76" s="42"/>
      <c r="AC76" s="42"/>
      <c r="AE76" s="42"/>
      <c r="AF76" s="42"/>
    </row>
    <row r="77" spans="1:32" ht="11.25" hidden="1" customHeight="1" x14ac:dyDescent="0.2">
      <c r="B77" s="60"/>
      <c r="C77" s="42"/>
      <c r="D77" s="42"/>
      <c r="E77" s="42"/>
      <c r="F77" s="42"/>
      <c r="G77" s="42"/>
      <c r="H77" s="42"/>
      <c r="I77" s="42"/>
      <c r="J77" s="42"/>
      <c r="L77" s="42"/>
      <c r="M77" s="42"/>
      <c r="N77" s="42"/>
      <c r="O77" s="42"/>
      <c r="P77" s="42"/>
      <c r="Q77" s="42"/>
      <c r="R77" s="42"/>
      <c r="S77" s="42"/>
      <c r="T77" s="42"/>
      <c r="U77" s="42"/>
      <c r="V77" s="42"/>
      <c r="W77" s="42"/>
      <c r="Y77" s="42"/>
      <c r="AA77" s="42"/>
      <c r="AC77" s="42"/>
      <c r="AE77" s="42"/>
      <c r="AF77" s="42"/>
    </row>
    <row r="78" spans="1:32" ht="11.25" hidden="1" customHeight="1" x14ac:dyDescent="0.2">
      <c r="B78" s="60"/>
      <c r="C78" s="42"/>
      <c r="D78" s="42"/>
      <c r="E78" s="42"/>
      <c r="F78" s="42"/>
      <c r="G78" s="42"/>
      <c r="H78" s="42"/>
      <c r="I78" s="42"/>
      <c r="J78" s="42"/>
      <c r="L78" s="42"/>
      <c r="M78" s="42"/>
      <c r="N78" s="42"/>
      <c r="O78" s="42"/>
      <c r="P78" s="42"/>
      <c r="Q78" s="42"/>
      <c r="R78" s="42"/>
      <c r="S78" s="42"/>
      <c r="T78" s="42"/>
      <c r="U78" s="42"/>
      <c r="V78" s="42"/>
      <c r="W78" s="42"/>
      <c r="Y78" s="42"/>
      <c r="AA78" s="42"/>
      <c r="AC78" s="42"/>
      <c r="AE78" s="42"/>
      <c r="AF78" s="42"/>
    </row>
    <row r="79" spans="1:32" ht="11.25" hidden="1" customHeight="1" x14ac:dyDescent="0.2">
      <c r="B79" s="60"/>
      <c r="C79" s="42"/>
      <c r="D79" s="42"/>
      <c r="E79" s="42"/>
      <c r="F79" s="42"/>
      <c r="G79" s="42"/>
      <c r="H79" s="42"/>
      <c r="I79" s="42"/>
      <c r="J79" s="42"/>
      <c r="L79" s="42"/>
      <c r="M79" s="42"/>
      <c r="N79" s="42"/>
      <c r="O79" s="42"/>
      <c r="P79" s="42"/>
      <c r="Q79" s="42"/>
      <c r="R79" s="42"/>
      <c r="S79" s="42"/>
      <c r="T79" s="42"/>
      <c r="U79" s="42"/>
      <c r="V79" s="42"/>
      <c r="W79" s="42"/>
      <c r="Y79" s="42"/>
      <c r="AA79" s="42"/>
      <c r="AC79" s="42"/>
      <c r="AE79" s="42"/>
      <c r="AF79" s="42"/>
    </row>
    <row r="80" spans="1:32" ht="11.25" hidden="1" customHeight="1" x14ac:dyDescent="0.2">
      <c r="B80" s="54"/>
      <c r="C80" s="42"/>
      <c r="D80" s="42"/>
      <c r="E80" s="42"/>
      <c r="F80" s="42"/>
      <c r="G80" s="42"/>
      <c r="H80" s="42"/>
      <c r="I80" s="42"/>
      <c r="J80" s="42"/>
      <c r="L80" s="42"/>
      <c r="M80" s="42"/>
      <c r="N80" s="42"/>
      <c r="O80" s="42"/>
      <c r="P80" s="42"/>
      <c r="Q80" s="42"/>
      <c r="R80" s="42"/>
      <c r="S80" s="42"/>
      <c r="T80" s="42"/>
      <c r="U80" s="42"/>
      <c r="V80" s="42"/>
      <c r="W80" s="42"/>
      <c r="Y80" s="42"/>
      <c r="AA80" s="42"/>
      <c r="AC80" s="42"/>
      <c r="AE80" s="42"/>
      <c r="AF80" s="42"/>
    </row>
    <row r="81" spans="1:32" ht="11.25" hidden="1" customHeight="1" x14ac:dyDescent="0.2">
      <c r="B81" s="54"/>
      <c r="C81" s="72"/>
      <c r="D81" s="72"/>
      <c r="E81" s="72"/>
      <c r="F81" s="72"/>
      <c r="G81" s="72"/>
      <c r="H81" s="72"/>
      <c r="I81" s="72"/>
      <c r="J81" s="72"/>
      <c r="K81" s="72"/>
      <c r="L81" s="72"/>
      <c r="M81" s="72"/>
      <c r="N81" s="72"/>
      <c r="O81" s="72"/>
      <c r="P81" s="72"/>
      <c r="Q81" s="72"/>
      <c r="R81" s="72"/>
      <c r="S81" s="72"/>
      <c r="T81" s="72"/>
      <c r="U81" s="72"/>
      <c r="V81" s="72"/>
      <c r="W81" s="72"/>
      <c r="X81" s="52"/>
      <c r="Y81" s="72"/>
      <c r="Z81" s="52"/>
      <c r="AA81" s="72"/>
      <c r="AB81" s="52"/>
      <c r="AC81" s="72"/>
      <c r="AD81" s="52"/>
      <c r="AE81" s="72"/>
      <c r="AF81" s="42"/>
    </row>
    <row r="82" spans="1:32" x14ac:dyDescent="0.2">
      <c r="A82" s="39">
        <v>16</v>
      </c>
      <c r="B82" s="57" t="s">
        <v>26</v>
      </c>
      <c r="C82" s="73">
        <v>185</v>
      </c>
      <c r="D82" s="73">
        <v>0</v>
      </c>
      <c r="E82" s="73">
        <v>175</v>
      </c>
      <c r="F82" s="73">
        <v>0</v>
      </c>
      <c r="G82" s="73">
        <v>283</v>
      </c>
      <c r="H82" s="73">
        <v>0</v>
      </c>
      <c r="I82" s="73">
        <v>218</v>
      </c>
      <c r="J82" s="73">
        <v>0</v>
      </c>
      <c r="K82" s="73">
        <v>861</v>
      </c>
      <c r="L82" s="42"/>
      <c r="M82" s="73">
        <v>186</v>
      </c>
      <c r="N82" s="73">
        <v>0</v>
      </c>
      <c r="O82" s="73">
        <v>178</v>
      </c>
      <c r="P82" s="73">
        <v>0</v>
      </c>
      <c r="Q82" s="73">
        <v>287</v>
      </c>
      <c r="R82" s="73">
        <v>0</v>
      </c>
      <c r="S82" s="73">
        <v>216</v>
      </c>
      <c r="T82" s="73">
        <v>0</v>
      </c>
      <c r="U82" s="73">
        <v>867</v>
      </c>
      <c r="V82" s="42"/>
      <c r="W82" s="73">
        <f t="shared" ref="W82:W83" si="26">+M82-C82</f>
        <v>1</v>
      </c>
      <c r="Y82" s="73">
        <f t="shared" ref="Y82:Y83" si="27">+O82-E82</f>
        <v>3</v>
      </c>
      <c r="AA82" s="73">
        <f t="shared" ref="AA82:AA83" si="28">+Q82-G82</f>
        <v>4</v>
      </c>
      <c r="AC82" s="73">
        <f t="shared" ref="AC82:AC83" si="29">+S82-I82</f>
        <v>-2</v>
      </c>
      <c r="AE82" s="73">
        <f t="shared" ref="AE82:AE83" si="30">+U82-K82</f>
        <v>6</v>
      </c>
      <c r="AF82" s="42"/>
    </row>
    <row r="83" spans="1:32" ht="12" thickBot="1" x14ac:dyDescent="0.25">
      <c r="A83" s="39">
        <v>17</v>
      </c>
      <c r="B83" s="39" t="s">
        <v>42</v>
      </c>
      <c r="C83" s="61">
        <v>-41</v>
      </c>
      <c r="D83" s="42">
        <v>0</v>
      </c>
      <c r="E83" s="61">
        <v>-19</v>
      </c>
      <c r="F83" s="42">
        <v>0</v>
      </c>
      <c r="G83" s="61">
        <v>-136</v>
      </c>
      <c r="H83" s="42">
        <v>0</v>
      </c>
      <c r="I83" s="61">
        <v>-57</v>
      </c>
      <c r="J83" s="42">
        <v>0</v>
      </c>
      <c r="K83" s="61">
        <v>-253</v>
      </c>
      <c r="L83" s="42"/>
      <c r="M83" s="61">
        <v>-41</v>
      </c>
      <c r="N83" s="42">
        <v>0</v>
      </c>
      <c r="O83" s="61">
        <v>-23</v>
      </c>
      <c r="P83" s="42">
        <v>0</v>
      </c>
      <c r="Q83" s="61">
        <v>-136</v>
      </c>
      <c r="R83" s="42">
        <v>0</v>
      </c>
      <c r="S83" s="61">
        <v>-57</v>
      </c>
      <c r="T83" s="42">
        <v>0</v>
      </c>
      <c r="U83" s="61">
        <v>-257</v>
      </c>
      <c r="V83" s="42"/>
      <c r="W83" s="61">
        <f t="shared" si="26"/>
        <v>0</v>
      </c>
      <c r="X83" s="42"/>
      <c r="Y83" s="61">
        <f t="shared" si="27"/>
        <v>-4</v>
      </c>
      <c r="Z83" s="42"/>
      <c r="AA83" s="61">
        <f t="shared" si="28"/>
        <v>0</v>
      </c>
      <c r="AB83" s="42"/>
      <c r="AC83" s="61">
        <f t="shared" si="29"/>
        <v>0</v>
      </c>
      <c r="AD83" s="42"/>
      <c r="AE83" s="61">
        <f t="shared" si="30"/>
        <v>-4</v>
      </c>
      <c r="AF83" s="42"/>
    </row>
    <row r="84" spans="1:32" ht="12" thickTop="1" x14ac:dyDescent="0.2">
      <c r="C84" s="56"/>
      <c r="D84" s="56"/>
      <c r="E84" s="56"/>
      <c r="F84" s="56"/>
      <c r="G84" s="56"/>
      <c r="H84" s="56"/>
      <c r="I84" s="56"/>
      <c r="J84" s="56"/>
      <c r="K84" s="56"/>
      <c r="M84" s="56"/>
      <c r="N84" s="56"/>
      <c r="O84" s="56"/>
      <c r="P84" s="56"/>
      <c r="Q84" s="56"/>
      <c r="R84" s="56"/>
      <c r="S84" s="56"/>
      <c r="T84" s="56"/>
      <c r="U84" s="56"/>
      <c r="W84" s="56"/>
      <c r="Y84" s="56"/>
      <c r="AA84" s="56"/>
      <c r="AC84" s="56"/>
      <c r="AE84" s="56"/>
    </row>
    <row r="85" spans="1:32" x14ac:dyDescent="0.2">
      <c r="B85" s="51" t="s">
        <v>51</v>
      </c>
      <c r="K85" s="39"/>
    </row>
    <row r="86" spans="1:32" x14ac:dyDescent="0.2">
      <c r="B86" s="53" t="s">
        <v>8</v>
      </c>
      <c r="K86" s="39"/>
    </row>
    <row r="87" spans="1:32" x14ac:dyDescent="0.2">
      <c r="A87" s="39">
        <v>1</v>
      </c>
      <c r="B87" s="54" t="s">
        <v>9</v>
      </c>
      <c r="C87" s="55">
        <v>1290</v>
      </c>
      <c r="D87" s="55">
        <v>0</v>
      </c>
      <c r="E87" s="55">
        <v>1318</v>
      </c>
      <c r="F87" s="55">
        <v>0</v>
      </c>
      <c r="G87" s="55">
        <v>1345</v>
      </c>
      <c r="H87" s="55">
        <v>0</v>
      </c>
      <c r="I87" s="55">
        <v>1292</v>
      </c>
      <c r="J87" s="55">
        <v>0</v>
      </c>
      <c r="K87" s="55">
        <v>5245</v>
      </c>
      <c r="L87" s="42"/>
      <c r="M87" s="55">
        <v>1010</v>
      </c>
      <c r="N87" s="55">
        <v>0</v>
      </c>
      <c r="O87" s="55">
        <v>1041</v>
      </c>
      <c r="P87" s="55">
        <v>0</v>
      </c>
      <c r="Q87" s="55">
        <v>1032</v>
      </c>
      <c r="R87" s="55">
        <v>0</v>
      </c>
      <c r="S87" s="55">
        <v>1012</v>
      </c>
      <c r="T87" s="55">
        <v>0</v>
      </c>
      <c r="U87" s="55">
        <v>4095</v>
      </c>
      <c r="V87" s="42"/>
      <c r="W87" s="55">
        <f>+M87-C87</f>
        <v>-280</v>
      </c>
      <c r="Y87" s="55">
        <f t="shared" ref="Y87:Y93" si="31">+O87-E87</f>
        <v>-277</v>
      </c>
      <c r="AA87" s="55">
        <f t="shared" ref="AA87:AA93" si="32">+Q87-G87</f>
        <v>-313</v>
      </c>
      <c r="AC87" s="55">
        <f t="shared" ref="AC87:AC93" si="33">+S87-I87</f>
        <v>-280</v>
      </c>
      <c r="AE87" s="55">
        <f t="shared" ref="AE87:AE93" si="34">+U87-K87</f>
        <v>-1150</v>
      </c>
      <c r="AF87" s="42"/>
    </row>
    <row r="88" spans="1:32" x14ac:dyDescent="0.2">
      <c r="A88" s="39">
        <v>2</v>
      </c>
      <c r="B88" s="54" t="s">
        <v>10</v>
      </c>
      <c r="C88" s="42">
        <v>371</v>
      </c>
      <c r="D88" s="42">
        <v>0</v>
      </c>
      <c r="E88" s="42">
        <v>366</v>
      </c>
      <c r="F88" s="42">
        <v>0</v>
      </c>
      <c r="G88" s="42">
        <v>385</v>
      </c>
      <c r="H88" s="42">
        <v>0</v>
      </c>
      <c r="I88" s="42">
        <v>357</v>
      </c>
      <c r="J88" s="42">
        <v>0</v>
      </c>
      <c r="K88" s="42">
        <v>1479</v>
      </c>
      <c r="L88" s="42"/>
      <c r="M88" s="42">
        <v>391</v>
      </c>
      <c r="N88" s="42">
        <v>0</v>
      </c>
      <c r="O88" s="42">
        <v>384</v>
      </c>
      <c r="P88" s="42">
        <v>0</v>
      </c>
      <c r="Q88" s="42">
        <v>403</v>
      </c>
      <c r="R88" s="42">
        <v>0</v>
      </c>
      <c r="S88" s="42">
        <v>374</v>
      </c>
      <c r="T88" s="42">
        <v>0</v>
      </c>
      <c r="U88" s="42">
        <v>1552</v>
      </c>
      <c r="V88" s="42"/>
      <c r="W88" s="42">
        <f t="shared" ref="W88:W93" si="35">+M88-C88</f>
        <v>20</v>
      </c>
      <c r="Y88" s="42">
        <f t="shared" si="31"/>
        <v>18</v>
      </c>
      <c r="AA88" s="42">
        <f t="shared" si="32"/>
        <v>18</v>
      </c>
      <c r="AC88" s="42">
        <f t="shared" si="33"/>
        <v>17</v>
      </c>
      <c r="AE88" s="42">
        <f t="shared" si="34"/>
        <v>73</v>
      </c>
      <c r="AF88" s="42"/>
    </row>
    <row r="89" spans="1:32" x14ac:dyDescent="0.2">
      <c r="A89" s="39">
        <v>3</v>
      </c>
      <c r="B89" s="54" t="s">
        <v>11</v>
      </c>
      <c r="C89" s="42">
        <v>367</v>
      </c>
      <c r="D89" s="42">
        <v>0</v>
      </c>
      <c r="E89" s="42">
        <v>362</v>
      </c>
      <c r="F89" s="42">
        <v>0</v>
      </c>
      <c r="G89" s="42">
        <v>385</v>
      </c>
      <c r="H89" s="42">
        <v>0</v>
      </c>
      <c r="I89" s="42">
        <v>335</v>
      </c>
      <c r="J89" s="42">
        <v>0</v>
      </c>
      <c r="K89" s="42">
        <v>1449</v>
      </c>
      <c r="L89" s="42"/>
      <c r="M89" s="42">
        <v>377</v>
      </c>
      <c r="N89" s="42">
        <v>0</v>
      </c>
      <c r="O89" s="42">
        <v>375</v>
      </c>
      <c r="P89" s="42">
        <v>0</v>
      </c>
      <c r="Q89" s="42">
        <v>414</v>
      </c>
      <c r="R89" s="42">
        <v>0</v>
      </c>
      <c r="S89" s="42">
        <v>340</v>
      </c>
      <c r="T89" s="42">
        <v>0</v>
      </c>
      <c r="U89" s="42">
        <v>1506</v>
      </c>
      <c r="V89" s="42"/>
      <c r="W89" s="42">
        <f t="shared" si="35"/>
        <v>10</v>
      </c>
      <c r="Y89" s="42">
        <f t="shared" si="31"/>
        <v>13</v>
      </c>
      <c r="AA89" s="42">
        <f t="shared" si="32"/>
        <v>29</v>
      </c>
      <c r="AC89" s="42">
        <f t="shared" si="33"/>
        <v>5</v>
      </c>
      <c r="AE89" s="42">
        <f t="shared" si="34"/>
        <v>57</v>
      </c>
      <c r="AF89" s="42"/>
    </row>
    <row r="90" spans="1:32" x14ac:dyDescent="0.2">
      <c r="A90" s="39">
        <v>4</v>
      </c>
      <c r="B90" s="54" t="s">
        <v>12</v>
      </c>
      <c r="C90" s="42">
        <v>190</v>
      </c>
      <c r="D90" s="42">
        <v>0</v>
      </c>
      <c r="E90" s="42">
        <v>217</v>
      </c>
      <c r="F90" s="42">
        <v>0</v>
      </c>
      <c r="G90" s="42">
        <v>224</v>
      </c>
      <c r="H90" s="42">
        <v>0</v>
      </c>
      <c r="I90" s="42">
        <v>204</v>
      </c>
      <c r="J90" s="42">
        <v>0</v>
      </c>
      <c r="K90" s="42">
        <v>835</v>
      </c>
      <c r="L90" s="42"/>
      <c r="M90" s="42">
        <v>183</v>
      </c>
      <c r="N90" s="42">
        <v>0</v>
      </c>
      <c r="O90" s="42">
        <v>208</v>
      </c>
      <c r="P90" s="42">
        <v>0</v>
      </c>
      <c r="Q90" s="42">
        <v>221</v>
      </c>
      <c r="R90" s="42">
        <v>0</v>
      </c>
      <c r="S90" s="42">
        <v>193</v>
      </c>
      <c r="T90" s="42">
        <v>0</v>
      </c>
      <c r="U90" s="42">
        <v>805</v>
      </c>
      <c r="V90" s="42"/>
      <c r="W90" s="42">
        <f t="shared" si="35"/>
        <v>-7</v>
      </c>
      <c r="Y90" s="42">
        <f t="shared" si="31"/>
        <v>-9</v>
      </c>
      <c r="AA90" s="42">
        <f t="shared" si="32"/>
        <v>-3</v>
      </c>
      <c r="AC90" s="42">
        <f t="shared" si="33"/>
        <v>-11</v>
      </c>
      <c r="AE90" s="42">
        <f t="shared" si="34"/>
        <v>-30</v>
      </c>
      <c r="AF90" s="42"/>
    </row>
    <row r="91" spans="1:32" x14ac:dyDescent="0.2">
      <c r="A91" s="39">
        <v>5</v>
      </c>
      <c r="B91" s="54" t="s">
        <v>13</v>
      </c>
      <c r="C91" s="42">
        <v>50</v>
      </c>
      <c r="D91" s="42">
        <v>0</v>
      </c>
      <c r="E91" s="42">
        <v>53</v>
      </c>
      <c r="F91" s="42">
        <v>0</v>
      </c>
      <c r="G91" s="42">
        <v>54</v>
      </c>
      <c r="H91" s="42">
        <v>0</v>
      </c>
      <c r="I91" s="42">
        <v>51</v>
      </c>
      <c r="J91" s="42">
        <v>0</v>
      </c>
      <c r="K91" s="42">
        <v>208</v>
      </c>
      <c r="L91" s="42"/>
      <c r="M91" s="42">
        <v>50</v>
      </c>
      <c r="N91" s="42">
        <v>0</v>
      </c>
      <c r="O91" s="42">
        <v>53</v>
      </c>
      <c r="P91" s="42">
        <v>0</v>
      </c>
      <c r="Q91" s="42">
        <v>54</v>
      </c>
      <c r="R91" s="42">
        <v>0</v>
      </c>
      <c r="S91" s="42">
        <v>51</v>
      </c>
      <c r="T91" s="42">
        <v>0</v>
      </c>
      <c r="U91" s="42">
        <v>208</v>
      </c>
      <c r="V91" s="42"/>
      <c r="W91" s="42">
        <f t="shared" si="35"/>
        <v>0</v>
      </c>
      <c r="Y91" s="42">
        <f t="shared" si="31"/>
        <v>0</v>
      </c>
      <c r="AA91" s="42">
        <f t="shared" si="32"/>
        <v>0</v>
      </c>
      <c r="AC91" s="42">
        <f t="shared" si="33"/>
        <v>0</v>
      </c>
      <c r="AE91" s="42">
        <f t="shared" si="34"/>
        <v>0</v>
      </c>
      <c r="AF91" s="42"/>
    </row>
    <row r="92" spans="1:32" x14ac:dyDescent="0.2">
      <c r="A92" s="39">
        <v>6</v>
      </c>
      <c r="B92" s="54" t="s">
        <v>14</v>
      </c>
      <c r="C92" s="42">
        <v>-266</v>
      </c>
      <c r="D92" s="42">
        <v>0</v>
      </c>
      <c r="E92" s="42">
        <v>-268</v>
      </c>
      <c r="F92" s="42">
        <v>0</v>
      </c>
      <c r="G92" s="42">
        <v>-285</v>
      </c>
      <c r="H92" s="42">
        <v>0</v>
      </c>
      <c r="I92" s="42">
        <v>-276</v>
      </c>
      <c r="J92" s="42">
        <v>0</v>
      </c>
      <c r="K92" s="42">
        <v>-1095</v>
      </c>
      <c r="L92" s="42"/>
      <c r="M92" s="42">
        <v>0</v>
      </c>
      <c r="N92" s="42">
        <v>0</v>
      </c>
      <c r="O92" s="42">
        <v>0</v>
      </c>
      <c r="P92" s="42">
        <v>0</v>
      </c>
      <c r="Q92" s="42">
        <v>0</v>
      </c>
      <c r="R92" s="42">
        <v>0</v>
      </c>
      <c r="S92" s="42">
        <v>0</v>
      </c>
      <c r="T92" s="42">
        <v>0</v>
      </c>
      <c r="U92" s="42">
        <v>0</v>
      </c>
      <c r="V92" s="42"/>
      <c r="W92" s="42">
        <f t="shared" si="35"/>
        <v>266</v>
      </c>
      <c r="Y92" s="42">
        <f t="shared" si="31"/>
        <v>268</v>
      </c>
      <c r="AA92" s="42">
        <f t="shared" si="32"/>
        <v>285</v>
      </c>
      <c r="AC92" s="42">
        <f t="shared" si="33"/>
        <v>276</v>
      </c>
      <c r="AE92" s="42">
        <f t="shared" si="34"/>
        <v>1095</v>
      </c>
      <c r="AF92" s="42"/>
    </row>
    <row r="93" spans="1:32" x14ac:dyDescent="0.2">
      <c r="A93" s="39">
        <v>7</v>
      </c>
      <c r="B93" s="57" t="s">
        <v>15</v>
      </c>
      <c r="C93" s="58">
        <v>2002</v>
      </c>
      <c r="D93" s="58">
        <v>0</v>
      </c>
      <c r="E93" s="58">
        <v>2048</v>
      </c>
      <c r="F93" s="58">
        <v>0</v>
      </c>
      <c r="G93" s="58">
        <v>2108</v>
      </c>
      <c r="H93" s="58">
        <v>0</v>
      </c>
      <c r="I93" s="58">
        <v>1963</v>
      </c>
      <c r="J93" s="58">
        <v>0</v>
      </c>
      <c r="K93" s="58">
        <v>8121</v>
      </c>
      <c r="L93" s="42"/>
      <c r="M93" s="58">
        <v>2011</v>
      </c>
      <c r="N93" s="58">
        <v>0</v>
      </c>
      <c r="O93" s="58">
        <v>2061</v>
      </c>
      <c r="P93" s="58">
        <v>0</v>
      </c>
      <c r="Q93" s="58">
        <v>2124</v>
      </c>
      <c r="R93" s="58">
        <v>0</v>
      </c>
      <c r="S93" s="58">
        <v>1970</v>
      </c>
      <c r="T93" s="58">
        <v>0</v>
      </c>
      <c r="U93" s="58">
        <v>8166</v>
      </c>
      <c r="V93" s="42"/>
      <c r="W93" s="58">
        <f t="shared" si="35"/>
        <v>9</v>
      </c>
      <c r="Y93" s="58">
        <f t="shared" si="31"/>
        <v>13</v>
      </c>
      <c r="AA93" s="58">
        <f t="shared" si="32"/>
        <v>16</v>
      </c>
      <c r="AC93" s="58">
        <f t="shared" si="33"/>
        <v>7</v>
      </c>
      <c r="AE93" s="58">
        <f t="shared" si="34"/>
        <v>45</v>
      </c>
      <c r="AF93" s="42"/>
    </row>
    <row r="94" spans="1:32" x14ac:dyDescent="0.2">
      <c r="B94" s="53" t="s">
        <v>16</v>
      </c>
      <c r="C94" s="42"/>
      <c r="D94" s="42"/>
      <c r="E94" s="42"/>
      <c r="F94" s="42"/>
      <c r="G94" s="42"/>
      <c r="H94" s="42"/>
      <c r="I94" s="42"/>
      <c r="J94" s="42"/>
      <c r="L94" s="42"/>
      <c r="M94" s="42"/>
      <c r="N94" s="42"/>
      <c r="O94" s="42"/>
      <c r="P94" s="42"/>
      <c r="Q94" s="42"/>
      <c r="R94" s="42"/>
      <c r="S94" s="42"/>
      <c r="T94" s="42"/>
      <c r="U94" s="42"/>
      <c r="V94" s="42"/>
      <c r="W94" s="42"/>
      <c r="Y94" s="42"/>
      <c r="AA94" s="42"/>
      <c r="AC94" s="42"/>
      <c r="AE94" s="42"/>
      <c r="AF94" s="42"/>
    </row>
    <row r="95" spans="1:32" x14ac:dyDescent="0.2">
      <c r="B95" s="54" t="s">
        <v>17</v>
      </c>
      <c r="C95" s="42"/>
      <c r="D95" s="42"/>
      <c r="E95" s="42"/>
      <c r="F95" s="42"/>
      <c r="G95" s="42"/>
      <c r="H95" s="42"/>
      <c r="I95" s="42"/>
      <c r="J95" s="42"/>
      <c r="L95" s="42"/>
      <c r="M95" s="42"/>
      <c r="N95" s="42"/>
      <c r="O95" s="42"/>
      <c r="P95" s="42"/>
      <c r="Q95" s="42"/>
      <c r="R95" s="42"/>
      <c r="S95" s="42"/>
      <c r="T95" s="42"/>
      <c r="U95" s="42"/>
      <c r="V95" s="42"/>
      <c r="W95" s="42"/>
      <c r="Y95" s="42"/>
      <c r="AA95" s="42"/>
      <c r="AC95" s="42"/>
      <c r="AE95" s="42"/>
      <c r="AF95" s="42"/>
    </row>
    <row r="96" spans="1:32" x14ac:dyDescent="0.2">
      <c r="A96" s="39">
        <v>8</v>
      </c>
      <c r="B96" s="59" t="s">
        <v>18</v>
      </c>
      <c r="C96" s="42">
        <v>720</v>
      </c>
      <c r="D96" s="42">
        <v>0</v>
      </c>
      <c r="E96" s="42">
        <v>712</v>
      </c>
      <c r="F96" s="42">
        <v>0</v>
      </c>
      <c r="G96" s="42">
        <v>715</v>
      </c>
      <c r="H96" s="42">
        <v>0</v>
      </c>
      <c r="I96" s="42">
        <v>719</v>
      </c>
      <c r="J96" s="42">
        <v>0</v>
      </c>
      <c r="K96" s="42">
        <v>2866</v>
      </c>
      <c r="L96" s="42"/>
      <c r="M96" s="42">
        <v>586</v>
      </c>
      <c r="N96" s="42">
        <v>0</v>
      </c>
      <c r="O96" s="42">
        <v>587</v>
      </c>
      <c r="P96" s="42">
        <v>0</v>
      </c>
      <c r="Q96" s="42">
        <v>584</v>
      </c>
      <c r="R96" s="42">
        <v>0</v>
      </c>
      <c r="S96" s="42">
        <v>583</v>
      </c>
      <c r="T96" s="42">
        <v>0</v>
      </c>
      <c r="U96" s="42">
        <v>2340</v>
      </c>
      <c r="V96" s="42"/>
      <c r="W96" s="42">
        <f t="shared" ref="W96:W105" si="36">+M96-C96</f>
        <v>-134</v>
      </c>
      <c r="Y96" s="42">
        <f t="shared" ref="Y96:Y105" si="37">+O96-E96</f>
        <v>-125</v>
      </c>
      <c r="AA96" s="42">
        <f t="shared" ref="AA96:AA105" si="38">+Q96-G96</f>
        <v>-131</v>
      </c>
      <c r="AC96" s="42">
        <f t="shared" ref="AC96:AC105" si="39">+S96-I96</f>
        <v>-136</v>
      </c>
      <c r="AE96" s="42">
        <f t="shared" ref="AE96:AE105" si="40">+U96-K96</f>
        <v>-526</v>
      </c>
      <c r="AF96" s="42"/>
    </row>
    <row r="97" spans="1:32" x14ac:dyDescent="0.2">
      <c r="A97" s="39">
        <v>9</v>
      </c>
      <c r="B97" s="59" t="s">
        <v>19</v>
      </c>
      <c r="C97" s="42">
        <v>168</v>
      </c>
      <c r="D97" s="42">
        <v>0</v>
      </c>
      <c r="E97" s="42">
        <v>174</v>
      </c>
      <c r="F97" s="42">
        <v>0</v>
      </c>
      <c r="G97" s="42">
        <v>177</v>
      </c>
      <c r="H97" s="42">
        <v>0</v>
      </c>
      <c r="I97" s="42">
        <v>164</v>
      </c>
      <c r="J97" s="42">
        <v>0</v>
      </c>
      <c r="K97" s="42">
        <v>683</v>
      </c>
      <c r="L97" s="42"/>
      <c r="M97" s="42">
        <v>278</v>
      </c>
      <c r="N97" s="42">
        <v>0</v>
      </c>
      <c r="O97" s="42">
        <v>279</v>
      </c>
      <c r="P97" s="42">
        <v>0</v>
      </c>
      <c r="Q97" s="42">
        <v>283</v>
      </c>
      <c r="R97" s="42">
        <v>0</v>
      </c>
      <c r="S97" s="42">
        <v>275</v>
      </c>
      <c r="T97" s="42">
        <v>0</v>
      </c>
      <c r="U97" s="42">
        <v>1115</v>
      </c>
      <c r="V97" s="42"/>
      <c r="W97" s="42">
        <f t="shared" si="36"/>
        <v>110</v>
      </c>
      <c r="Y97" s="42">
        <f t="shared" si="37"/>
        <v>105</v>
      </c>
      <c r="AA97" s="42">
        <f t="shared" si="38"/>
        <v>106</v>
      </c>
      <c r="AC97" s="42">
        <f t="shared" si="39"/>
        <v>111</v>
      </c>
      <c r="AE97" s="42">
        <f t="shared" si="40"/>
        <v>432</v>
      </c>
      <c r="AF97" s="42"/>
    </row>
    <row r="98" spans="1:32" x14ac:dyDescent="0.2">
      <c r="A98" s="39">
        <v>10</v>
      </c>
      <c r="B98" s="59" t="s">
        <v>20</v>
      </c>
      <c r="C98" s="42">
        <v>88</v>
      </c>
      <c r="D98" s="42">
        <v>0</v>
      </c>
      <c r="E98" s="42">
        <v>91</v>
      </c>
      <c r="F98" s="42">
        <v>0</v>
      </c>
      <c r="G98" s="42">
        <v>94</v>
      </c>
      <c r="H98" s="42">
        <v>0</v>
      </c>
      <c r="I98" s="42">
        <v>84</v>
      </c>
      <c r="J98" s="42">
        <v>0</v>
      </c>
      <c r="K98" s="42">
        <v>357</v>
      </c>
      <c r="L98" s="42"/>
      <c r="M98" s="42">
        <v>120</v>
      </c>
      <c r="N98" s="42">
        <v>0</v>
      </c>
      <c r="O98" s="42">
        <v>124</v>
      </c>
      <c r="P98" s="42">
        <v>0</v>
      </c>
      <c r="Q98" s="42">
        <v>127</v>
      </c>
      <c r="R98" s="42">
        <v>0</v>
      </c>
      <c r="S98" s="42">
        <v>117</v>
      </c>
      <c r="T98" s="42">
        <v>0</v>
      </c>
      <c r="U98" s="42">
        <v>488</v>
      </c>
      <c r="V98" s="42"/>
      <c r="W98" s="42">
        <f t="shared" si="36"/>
        <v>32</v>
      </c>
      <c r="Y98" s="42">
        <f t="shared" si="37"/>
        <v>33</v>
      </c>
      <c r="AA98" s="42">
        <f t="shared" si="38"/>
        <v>33</v>
      </c>
      <c r="AC98" s="42">
        <f t="shared" si="39"/>
        <v>33</v>
      </c>
      <c r="AE98" s="42">
        <f t="shared" si="40"/>
        <v>131</v>
      </c>
      <c r="AF98" s="42"/>
    </row>
    <row r="99" spans="1:32" x14ac:dyDescent="0.2">
      <c r="A99" s="39">
        <v>11</v>
      </c>
      <c r="B99" s="60" t="s">
        <v>21</v>
      </c>
      <c r="C99" s="42">
        <v>412</v>
      </c>
      <c r="D99" s="42">
        <v>0</v>
      </c>
      <c r="E99" s="42">
        <v>431</v>
      </c>
      <c r="F99" s="42">
        <v>0</v>
      </c>
      <c r="G99" s="42">
        <v>436</v>
      </c>
      <c r="H99" s="42">
        <v>0</v>
      </c>
      <c r="I99" s="42">
        <v>414</v>
      </c>
      <c r="J99" s="42">
        <v>0</v>
      </c>
      <c r="K99" s="42">
        <v>1693</v>
      </c>
      <c r="L99" s="42"/>
      <c r="M99" s="42">
        <v>412</v>
      </c>
      <c r="N99" s="42">
        <v>0</v>
      </c>
      <c r="O99" s="42">
        <v>432</v>
      </c>
      <c r="P99" s="42">
        <v>0</v>
      </c>
      <c r="Q99" s="42">
        <v>442</v>
      </c>
      <c r="R99" s="42">
        <v>0</v>
      </c>
      <c r="S99" s="42">
        <v>411</v>
      </c>
      <c r="T99" s="42">
        <v>0</v>
      </c>
      <c r="U99" s="42">
        <v>1697</v>
      </c>
      <c r="V99" s="42"/>
      <c r="W99" s="42">
        <f t="shared" si="36"/>
        <v>0</v>
      </c>
      <c r="Y99" s="42">
        <f t="shared" si="37"/>
        <v>1</v>
      </c>
      <c r="AA99" s="42">
        <f t="shared" si="38"/>
        <v>6</v>
      </c>
      <c r="AC99" s="42">
        <f t="shared" si="39"/>
        <v>-3</v>
      </c>
      <c r="AE99" s="42">
        <f t="shared" si="40"/>
        <v>4</v>
      </c>
      <c r="AF99" s="42"/>
    </row>
    <row r="100" spans="1:32" x14ac:dyDescent="0.2">
      <c r="A100" s="39">
        <v>12</v>
      </c>
      <c r="B100" s="60" t="s">
        <v>22</v>
      </c>
      <c r="C100" s="42">
        <v>50</v>
      </c>
      <c r="D100" s="42">
        <v>0</v>
      </c>
      <c r="E100" s="42">
        <v>53</v>
      </c>
      <c r="F100" s="42">
        <v>0</v>
      </c>
      <c r="G100" s="42">
        <v>54</v>
      </c>
      <c r="H100" s="42">
        <v>0</v>
      </c>
      <c r="I100" s="42">
        <v>51</v>
      </c>
      <c r="J100" s="42">
        <v>0</v>
      </c>
      <c r="K100" s="42">
        <v>208</v>
      </c>
      <c r="L100" s="42"/>
      <c r="M100" s="42">
        <v>50</v>
      </c>
      <c r="N100" s="42">
        <v>0</v>
      </c>
      <c r="O100" s="42">
        <v>53</v>
      </c>
      <c r="P100" s="42">
        <v>0</v>
      </c>
      <c r="Q100" s="42">
        <v>54</v>
      </c>
      <c r="R100" s="42">
        <v>0</v>
      </c>
      <c r="S100" s="42">
        <v>51</v>
      </c>
      <c r="T100" s="42">
        <v>0</v>
      </c>
      <c r="U100" s="42">
        <v>208</v>
      </c>
      <c r="V100" s="42"/>
      <c r="W100" s="42">
        <f t="shared" si="36"/>
        <v>0</v>
      </c>
      <c r="Y100" s="42">
        <f t="shared" si="37"/>
        <v>0</v>
      </c>
      <c r="AA100" s="42">
        <f t="shared" si="38"/>
        <v>0</v>
      </c>
      <c r="AC100" s="42">
        <f t="shared" si="39"/>
        <v>0</v>
      </c>
      <c r="AE100" s="42">
        <f t="shared" si="40"/>
        <v>0</v>
      </c>
      <c r="AF100" s="42"/>
    </row>
    <row r="101" spans="1:32" x14ac:dyDescent="0.2">
      <c r="A101" s="39">
        <v>13</v>
      </c>
      <c r="B101" s="60" t="s">
        <v>23</v>
      </c>
      <c r="C101" s="42">
        <v>189</v>
      </c>
      <c r="D101" s="42">
        <v>0</v>
      </c>
      <c r="E101" s="42">
        <v>176</v>
      </c>
      <c r="F101" s="42">
        <v>0</v>
      </c>
      <c r="G101" s="42">
        <v>228</v>
      </c>
      <c r="H101" s="42">
        <v>0</v>
      </c>
      <c r="I101" s="42">
        <v>282</v>
      </c>
      <c r="J101" s="42">
        <v>0</v>
      </c>
      <c r="K101" s="42">
        <v>875</v>
      </c>
      <c r="L101" s="42"/>
      <c r="M101" s="42">
        <v>189</v>
      </c>
      <c r="N101" s="42">
        <v>0</v>
      </c>
      <c r="O101" s="42">
        <v>176</v>
      </c>
      <c r="P101" s="42">
        <v>0</v>
      </c>
      <c r="Q101" s="42">
        <v>228</v>
      </c>
      <c r="R101" s="42">
        <v>0</v>
      </c>
      <c r="S101" s="42">
        <v>280</v>
      </c>
      <c r="T101" s="42">
        <v>0</v>
      </c>
      <c r="U101" s="42">
        <v>873</v>
      </c>
      <c r="V101" s="42"/>
      <c r="W101" s="42">
        <f t="shared" si="36"/>
        <v>0</v>
      </c>
      <c r="Y101" s="42">
        <f t="shared" si="37"/>
        <v>0</v>
      </c>
      <c r="AA101" s="42">
        <f t="shared" si="38"/>
        <v>0</v>
      </c>
      <c r="AC101" s="42">
        <f t="shared" si="39"/>
        <v>-2</v>
      </c>
      <c r="AE101" s="42">
        <f t="shared" si="40"/>
        <v>-2</v>
      </c>
      <c r="AF101" s="42"/>
    </row>
    <row r="102" spans="1:32" x14ac:dyDescent="0.2">
      <c r="A102" s="39">
        <v>14</v>
      </c>
      <c r="B102" s="54" t="s">
        <v>24</v>
      </c>
      <c r="C102" s="42">
        <v>56</v>
      </c>
      <c r="D102" s="42">
        <v>0</v>
      </c>
      <c r="E102" s="42">
        <v>73</v>
      </c>
      <c r="F102" s="42">
        <v>0</v>
      </c>
      <c r="G102" s="42">
        <v>78</v>
      </c>
      <c r="H102" s="42">
        <v>0</v>
      </c>
      <c r="I102" s="42">
        <v>75</v>
      </c>
      <c r="J102" s="42">
        <v>0</v>
      </c>
      <c r="K102" s="42">
        <v>282</v>
      </c>
      <c r="L102" s="42"/>
      <c r="M102" s="42">
        <v>56</v>
      </c>
      <c r="N102" s="42">
        <v>0</v>
      </c>
      <c r="O102" s="42">
        <v>74</v>
      </c>
      <c r="P102" s="42">
        <v>0</v>
      </c>
      <c r="Q102" s="42">
        <v>78</v>
      </c>
      <c r="R102" s="42">
        <v>0</v>
      </c>
      <c r="S102" s="42">
        <v>74</v>
      </c>
      <c r="T102" s="42">
        <v>0</v>
      </c>
      <c r="U102" s="42">
        <v>282</v>
      </c>
      <c r="V102" s="42"/>
      <c r="W102" s="42">
        <f t="shared" si="36"/>
        <v>0</v>
      </c>
      <c r="Y102" s="42">
        <f t="shared" si="37"/>
        <v>1</v>
      </c>
      <c r="AA102" s="42">
        <f t="shared" si="38"/>
        <v>0</v>
      </c>
      <c r="AC102" s="42">
        <f t="shared" si="39"/>
        <v>-1</v>
      </c>
      <c r="AE102" s="42">
        <f t="shared" si="40"/>
        <v>0</v>
      </c>
      <c r="AF102" s="42"/>
    </row>
    <row r="103" spans="1:32" x14ac:dyDescent="0.2">
      <c r="A103" s="39">
        <v>15</v>
      </c>
      <c r="B103" s="54" t="s">
        <v>25</v>
      </c>
      <c r="C103" s="42">
        <v>-1</v>
      </c>
      <c r="D103" s="42">
        <v>0</v>
      </c>
      <c r="E103" s="42">
        <v>-34</v>
      </c>
      <c r="F103" s="42">
        <v>0</v>
      </c>
      <c r="G103" s="42">
        <v>71</v>
      </c>
      <c r="H103" s="42">
        <v>0</v>
      </c>
      <c r="I103" s="42">
        <v>12</v>
      </c>
      <c r="J103" s="42">
        <v>0</v>
      </c>
      <c r="K103" s="42">
        <v>48</v>
      </c>
      <c r="L103" s="42"/>
      <c r="M103" s="42">
        <v>-1</v>
      </c>
      <c r="N103" s="42">
        <v>0</v>
      </c>
      <c r="O103" s="42">
        <v>-35</v>
      </c>
      <c r="P103" s="42">
        <v>0</v>
      </c>
      <c r="Q103" s="42">
        <v>73</v>
      </c>
      <c r="R103" s="42">
        <v>0</v>
      </c>
      <c r="S103" s="42">
        <v>12</v>
      </c>
      <c r="T103" s="42">
        <v>0</v>
      </c>
      <c r="U103" s="42">
        <v>49</v>
      </c>
      <c r="V103" s="42"/>
      <c r="W103" s="42">
        <f t="shared" si="36"/>
        <v>0</v>
      </c>
      <c r="Y103" s="42">
        <f t="shared" si="37"/>
        <v>-1</v>
      </c>
      <c r="AA103" s="42">
        <f t="shared" si="38"/>
        <v>2</v>
      </c>
      <c r="AC103" s="42">
        <f t="shared" si="39"/>
        <v>0</v>
      </c>
      <c r="AE103" s="42">
        <f t="shared" si="40"/>
        <v>1</v>
      </c>
      <c r="AF103" s="42"/>
    </row>
    <row r="104" spans="1:32" x14ac:dyDescent="0.2">
      <c r="A104" s="39">
        <v>16</v>
      </c>
      <c r="B104" s="57" t="s">
        <v>26</v>
      </c>
      <c r="C104" s="58">
        <v>1682</v>
      </c>
      <c r="D104" s="58">
        <v>0</v>
      </c>
      <c r="E104" s="58">
        <v>1676</v>
      </c>
      <c r="F104" s="58">
        <v>0</v>
      </c>
      <c r="G104" s="58">
        <v>1853</v>
      </c>
      <c r="H104" s="58">
        <v>0</v>
      </c>
      <c r="I104" s="58">
        <v>1801</v>
      </c>
      <c r="J104" s="58">
        <v>0</v>
      </c>
      <c r="K104" s="58">
        <v>7012</v>
      </c>
      <c r="L104" s="42"/>
      <c r="M104" s="58">
        <v>1690</v>
      </c>
      <c r="N104" s="58">
        <v>0</v>
      </c>
      <c r="O104" s="58">
        <v>1690</v>
      </c>
      <c r="P104" s="58">
        <v>0</v>
      </c>
      <c r="Q104" s="58">
        <v>1869</v>
      </c>
      <c r="R104" s="58">
        <v>0</v>
      </c>
      <c r="S104" s="58">
        <v>1803</v>
      </c>
      <c r="T104" s="58">
        <v>0</v>
      </c>
      <c r="U104" s="58">
        <v>7052</v>
      </c>
      <c r="V104" s="42"/>
      <c r="W104" s="58">
        <f t="shared" si="36"/>
        <v>8</v>
      </c>
      <c r="Y104" s="58">
        <f t="shared" si="37"/>
        <v>14</v>
      </c>
      <c r="AA104" s="58">
        <f t="shared" si="38"/>
        <v>16</v>
      </c>
      <c r="AC104" s="58">
        <f t="shared" si="39"/>
        <v>2</v>
      </c>
      <c r="AE104" s="58">
        <f t="shared" si="40"/>
        <v>40</v>
      </c>
      <c r="AF104" s="42"/>
    </row>
    <row r="105" spans="1:32" ht="12" thickBot="1" x14ac:dyDescent="0.25">
      <c r="A105" s="39">
        <v>17</v>
      </c>
      <c r="B105" s="39" t="s">
        <v>42</v>
      </c>
      <c r="C105" s="61">
        <v>320</v>
      </c>
      <c r="D105" s="42">
        <v>0</v>
      </c>
      <c r="E105" s="61">
        <v>372</v>
      </c>
      <c r="F105" s="42">
        <v>0</v>
      </c>
      <c r="G105" s="61">
        <v>255</v>
      </c>
      <c r="H105" s="42">
        <v>0</v>
      </c>
      <c r="I105" s="61">
        <v>162</v>
      </c>
      <c r="J105" s="42">
        <v>0</v>
      </c>
      <c r="K105" s="61">
        <v>1109</v>
      </c>
      <c r="L105" s="42"/>
      <c r="M105" s="61">
        <v>321</v>
      </c>
      <c r="N105" s="42">
        <v>0</v>
      </c>
      <c r="O105" s="61">
        <v>371</v>
      </c>
      <c r="P105" s="42">
        <v>0</v>
      </c>
      <c r="Q105" s="61">
        <v>255</v>
      </c>
      <c r="R105" s="42">
        <v>0</v>
      </c>
      <c r="S105" s="61">
        <v>167</v>
      </c>
      <c r="T105" s="42">
        <v>0</v>
      </c>
      <c r="U105" s="61">
        <v>1114</v>
      </c>
      <c r="V105" s="42"/>
      <c r="W105" s="61">
        <f t="shared" si="36"/>
        <v>1</v>
      </c>
      <c r="X105" s="42"/>
      <c r="Y105" s="61">
        <f t="shared" si="37"/>
        <v>-1</v>
      </c>
      <c r="Z105" s="42"/>
      <c r="AA105" s="61">
        <f t="shared" si="38"/>
        <v>0</v>
      </c>
      <c r="AB105" s="42"/>
      <c r="AC105" s="61">
        <f t="shared" si="39"/>
        <v>5</v>
      </c>
      <c r="AD105" s="42"/>
      <c r="AE105" s="61">
        <f t="shared" si="40"/>
        <v>5</v>
      </c>
      <c r="AF105" s="42"/>
    </row>
    <row r="106" spans="1:32" ht="12" thickTop="1" x14ac:dyDescent="0.2">
      <c r="C106" s="56"/>
      <c r="E106" s="56"/>
      <c r="F106" s="56"/>
      <c r="G106" s="56"/>
      <c r="I106" s="56"/>
      <c r="K106" s="56"/>
      <c r="M106" s="56"/>
      <c r="O106" s="56"/>
      <c r="P106" s="56"/>
      <c r="Q106" s="56"/>
      <c r="S106" s="56"/>
      <c r="U106" s="56"/>
      <c r="W106" s="56"/>
      <c r="Y106" s="56"/>
      <c r="Z106" s="56"/>
      <c r="AA106" s="56"/>
      <c r="AC106" s="56"/>
      <c r="AE106" s="56"/>
    </row>
    <row r="107" spans="1:32" x14ac:dyDescent="0.2">
      <c r="C107" s="56"/>
      <c r="E107" s="56"/>
      <c r="G107" s="56"/>
      <c r="I107" s="56"/>
      <c r="K107" s="56"/>
      <c r="M107" s="56"/>
      <c r="O107" s="56"/>
      <c r="Q107" s="56"/>
      <c r="S107" s="56"/>
      <c r="U107" s="56"/>
      <c r="W107" s="56"/>
      <c r="Y107" s="56"/>
      <c r="AA107" s="56"/>
      <c r="AC107" s="56"/>
      <c r="AE107" s="56"/>
    </row>
    <row r="109" spans="1:32" x14ac:dyDescent="0.2">
      <c r="B109" s="51" t="s">
        <v>65</v>
      </c>
    </row>
    <row r="110" spans="1:32" x14ac:dyDescent="0.2">
      <c r="B110" s="62" t="s">
        <v>66</v>
      </c>
      <c r="C110" s="55">
        <v>-402</v>
      </c>
      <c r="D110" s="39">
        <v>0</v>
      </c>
      <c r="E110" s="55">
        <v>-1293</v>
      </c>
      <c r="F110" s="39">
        <v>0</v>
      </c>
      <c r="G110" s="55">
        <v>-349</v>
      </c>
      <c r="H110" s="39">
        <v>0</v>
      </c>
      <c r="I110" s="55">
        <v>11880</v>
      </c>
      <c r="J110" s="39">
        <v>0</v>
      </c>
      <c r="K110" s="55">
        <v>9836</v>
      </c>
      <c r="L110" s="42"/>
      <c r="M110" s="55">
        <v>-403</v>
      </c>
      <c r="N110" s="39">
        <v>0</v>
      </c>
      <c r="O110" s="55">
        <v>-1291</v>
      </c>
      <c r="P110" s="39">
        <v>0</v>
      </c>
      <c r="Q110" s="55">
        <v>-347</v>
      </c>
      <c r="R110" s="39">
        <v>0</v>
      </c>
      <c r="S110" s="55">
        <v>11883</v>
      </c>
      <c r="T110" s="39">
        <v>0</v>
      </c>
      <c r="U110" s="55">
        <v>9842</v>
      </c>
      <c r="V110" s="42"/>
      <c r="W110" s="55">
        <f t="shared" ref="W110:W123" si="41">+M110-C110</f>
        <v>-1</v>
      </c>
      <c r="Y110" s="55">
        <f t="shared" ref="Y110:Y123" si="42">+O110-E110</f>
        <v>2</v>
      </c>
      <c r="AA110" s="55">
        <f t="shared" ref="AA110:AA123" si="43">+Q110-G110</f>
        <v>2</v>
      </c>
      <c r="AC110" s="55">
        <f t="shared" ref="AC110:AC123" si="44">+S110-I110</f>
        <v>3</v>
      </c>
      <c r="AE110" s="55">
        <f t="shared" ref="AE110:AE123" si="45">+U110-K110</f>
        <v>6</v>
      </c>
      <c r="AF110" s="42"/>
    </row>
    <row r="111" spans="1:32" x14ac:dyDescent="0.2">
      <c r="B111" s="62" t="s">
        <v>67</v>
      </c>
      <c r="C111" s="42">
        <v>2</v>
      </c>
      <c r="D111" s="39">
        <v>0</v>
      </c>
      <c r="E111" s="42">
        <v>2</v>
      </c>
      <c r="F111" s="39">
        <v>0</v>
      </c>
      <c r="G111" s="42">
        <v>2</v>
      </c>
      <c r="H111" s="39">
        <v>0</v>
      </c>
      <c r="I111" s="42">
        <v>-19</v>
      </c>
      <c r="J111" s="39">
        <v>0</v>
      </c>
      <c r="K111" s="42">
        <v>-13</v>
      </c>
      <c r="L111" s="42"/>
      <c r="M111" s="42">
        <v>2</v>
      </c>
      <c r="N111" s="39">
        <v>0</v>
      </c>
      <c r="O111" s="42">
        <v>2</v>
      </c>
      <c r="P111" s="39">
        <v>0</v>
      </c>
      <c r="Q111" s="42">
        <v>2</v>
      </c>
      <c r="R111" s="39">
        <v>0</v>
      </c>
      <c r="S111" s="42">
        <v>-19</v>
      </c>
      <c r="T111" s="39">
        <v>0</v>
      </c>
      <c r="U111" s="42">
        <v>-13</v>
      </c>
      <c r="V111" s="42"/>
      <c r="W111" s="42">
        <f t="shared" si="41"/>
        <v>0</v>
      </c>
      <c r="Y111" s="42">
        <f t="shared" si="42"/>
        <v>0</v>
      </c>
      <c r="AA111" s="42">
        <f t="shared" si="43"/>
        <v>0</v>
      </c>
      <c r="AC111" s="42">
        <f t="shared" si="44"/>
        <v>0</v>
      </c>
      <c r="AE111" s="42">
        <f t="shared" si="45"/>
        <v>0</v>
      </c>
      <c r="AF111" s="42"/>
    </row>
    <row r="112" spans="1:32" x14ac:dyDescent="0.2">
      <c r="B112" s="62" t="s">
        <v>68</v>
      </c>
      <c r="C112" s="42">
        <v>0</v>
      </c>
      <c r="D112" s="39">
        <v>0</v>
      </c>
      <c r="E112" s="42">
        <v>0</v>
      </c>
      <c r="F112" s="39">
        <v>0</v>
      </c>
      <c r="G112" s="42">
        <v>1</v>
      </c>
      <c r="H112" s="39">
        <v>0</v>
      </c>
      <c r="I112" s="42">
        <v>-27</v>
      </c>
      <c r="J112" s="39">
        <v>0</v>
      </c>
      <c r="K112" s="42">
        <v>-26</v>
      </c>
      <c r="L112" s="42"/>
      <c r="M112" s="42">
        <v>0</v>
      </c>
      <c r="N112" s="39">
        <v>0</v>
      </c>
      <c r="O112" s="42">
        <v>0</v>
      </c>
      <c r="P112" s="39">
        <v>0</v>
      </c>
      <c r="Q112" s="42">
        <v>1</v>
      </c>
      <c r="R112" s="39">
        <v>0</v>
      </c>
      <c r="S112" s="42">
        <v>-27</v>
      </c>
      <c r="T112" s="39">
        <v>0</v>
      </c>
      <c r="U112" s="42">
        <v>-26</v>
      </c>
      <c r="V112" s="42"/>
      <c r="W112" s="42">
        <f t="shared" si="41"/>
        <v>0</v>
      </c>
      <c r="Y112" s="42">
        <f t="shared" si="42"/>
        <v>0</v>
      </c>
      <c r="AA112" s="42">
        <f t="shared" si="43"/>
        <v>0</v>
      </c>
      <c r="AC112" s="42">
        <f t="shared" si="44"/>
        <v>0</v>
      </c>
      <c r="AE112" s="42">
        <f t="shared" si="45"/>
        <v>0</v>
      </c>
      <c r="AF112" s="42"/>
    </row>
    <row r="113" spans="1:32" x14ac:dyDescent="0.2">
      <c r="B113" s="62" t="s">
        <v>69</v>
      </c>
      <c r="C113" s="42">
        <v>61</v>
      </c>
      <c r="D113" s="39">
        <v>0</v>
      </c>
      <c r="E113" s="42">
        <v>40</v>
      </c>
      <c r="F113" s="39">
        <v>0</v>
      </c>
      <c r="G113" s="42">
        <v>-49</v>
      </c>
      <c r="H113" s="39">
        <v>0</v>
      </c>
      <c r="I113" s="42">
        <v>-2035</v>
      </c>
      <c r="J113" s="39">
        <v>0</v>
      </c>
      <c r="K113" s="42">
        <v>-1983</v>
      </c>
      <c r="L113" s="42"/>
      <c r="M113" s="42">
        <v>61</v>
      </c>
      <c r="N113" s="39">
        <v>0</v>
      </c>
      <c r="O113" s="42">
        <v>40</v>
      </c>
      <c r="P113" s="39">
        <v>0</v>
      </c>
      <c r="Q113" s="42">
        <v>-49</v>
      </c>
      <c r="R113" s="39">
        <v>0</v>
      </c>
      <c r="S113" s="42">
        <v>-2035</v>
      </c>
      <c r="T113" s="39">
        <v>0</v>
      </c>
      <c r="U113" s="42">
        <v>-1983</v>
      </c>
      <c r="V113" s="42"/>
      <c r="W113" s="42">
        <f t="shared" si="41"/>
        <v>0</v>
      </c>
      <c r="Y113" s="42">
        <f t="shared" si="42"/>
        <v>0</v>
      </c>
      <c r="AA113" s="42">
        <f t="shared" si="43"/>
        <v>0</v>
      </c>
      <c r="AC113" s="42">
        <f t="shared" si="44"/>
        <v>0</v>
      </c>
      <c r="AE113" s="42">
        <f t="shared" si="45"/>
        <v>0</v>
      </c>
      <c r="AF113" s="42"/>
    </row>
    <row r="114" spans="1:32" x14ac:dyDescent="0.2">
      <c r="B114" s="62" t="s">
        <v>70</v>
      </c>
      <c r="C114" s="42">
        <v>0</v>
      </c>
      <c r="D114" s="39">
        <v>0</v>
      </c>
      <c r="E114" s="42">
        <v>0</v>
      </c>
      <c r="F114" s="39">
        <v>0</v>
      </c>
      <c r="G114" s="42">
        <v>-30</v>
      </c>
      <c r="H114" s="39">
        <v>0</v>
      </c>
      <c r="I114" s="42">
        <v>0</v>
      </c>
      <c r="J114" s="39">
        <v>0</v>
      </c>
      <c r="K114" s="42">
        <v>-30</v>
      </c>
      <c r="L114" s="42"/>
      <c r="M114" s="42">
        <v>0</v>
      </c>
      <c r="N114" s="39">
        <v>0</v>
      </c>
      <c r="O114" s="42">
        <v>0</v>
      </c>
      <c r="P114" s="39">
        <v>0</v>
      </c>
      <c r="Q114" s="42">
        <v>-31</v>
      </c>
      <c r="R114" s="39">
        <v>0</v>
      </c>
      <c r="S114" s="42">
        <v>0</v>
      </c>
      <c r="T114" s="39">
        <v>0</v>
      </c>
      <c r="U114" s="42">
        <v>-31</v>
      </c>
      <c r="V114" s="42"/>
      <c r="W114" s="42">
        <f t="shared" si="41"/>
        <v>0</v>
      </c>
      <c r="Y114" s="42">
        <f t="shared" si="42"/>
        <v>0</v>
      </c>
      <c r="AA114" s="42">
        <f t="shared" si="43"/>
        <v>-1</v>
      </c>
      <c r="AC114" s="42">
        <f t="shared" si="44"/>
        <v>0</v>
      </c>
      <c r="AE114" s="42">
        <f t="shared" si="45"/>
        <v>-1</v>
      </c>
      <c r="AF114" s="42"/>
    </row>
    <row r="115" spans="1:32" x14ac:dyDescent="0.2">
      <c r="B115" s="62" t="s">
        <v>71</v>
      </c>
      <c r="C115" s="42">
        <v>464</v>
      </c>
      <c r="D115" s="39">
        <v>0</v>
      </c>
      <c r="E115" s="42">
        <v>1425</v>
      </c>
      <c r="F115" s="39">
        <v>0</v>
      </c>
      <c r="G115" s="42">
        <v>506</v>
      </c>
      <c r="H115" s="39">
        <v>0</v>
      </c>
      <c r="I115" s="42">
        <v>-10232</v>
      </c>
      <c r="J115" s="39">
        <v>0</v>
      </c>
      <c r="K115" s="42">
        <v>-7837</v>
      </c>
      <c r="L115" s="42"/>
      <c r="M115" s="42">
        <v>464</v>
      </c>
      <c r="N115" s="39">
        <v>0</v>
      </c>
      <c r="O115" s="42">
        <v>1425</v>
      </c>
      <c r="P115" s="39">
        <v>0</v>
      </c>
      <c r="Q115" s="42">
        <v>506</v>
      </c>
      <c r="R115" s="39">
        <v>0</v>
      </c>
      <c r="S115" s="42">
        <v>-10232</v>
      </c>
      <c r="T115" s="39">
        <v>0</v>
      </c>
      <c r="U115" s="42">
        <v>-7837</v>
      </c>
      <c r="V115" s="42"/>
      <c r="W115" s="42">
        <f t="shared" si="41"/>
        <v>0</v>
      </c>
      <c r="Y115" s="42">
        <f t="shared" si="42"/>
        <v>0</v>
      </c>
      <c r="AA115" s="42">
        <f t="shared" si="43"/>
        <v>0</v>
      </c>
      <c r="AC115" s="42">
        <f t="shared" si="44"/>
        <v>0</v>
      </c>
      <c r="AE115" s="42">
        <f t="shared" si="45"/>
        <v>0</v>
      </c>
      <c r="AF115" s="42"/>
    </row>
    <row r="116" spans="1:32" x14ac:dyDescent="0.2">
      <c r="B116" s="62" t="s">
        <v>72</v>
      </c>
      <c r="C116" s="42">
        <v>0</v>
      </c>
      <c r="D116" s="39">
        <v>0</v>
      </c>
      <c r="E116" s="42">
        <v>5</v>
      </c>
      <c r="F116" s="39">
        <v>0</v>
      </c>
      <c r="G116" s="42">
        <v>0</v>
      </c>
      <c r="H116" s="39">
        <v>0</v>
      </c>
      <c r="I116" s="42">
        <v>215</v>
      </c>
      <c r="J116" s="39">
        <v>0</v>
      </c>
      <c r="K116" s="42">
        <v>220</v>
      </c>
      <c r="L116" s="42"/>
      <c r="M116" s="42">
        <v>0</v>
      </c>
      <c r="N116" s="39">
        <v>0</v>
      </c>
      <c r="O116" s="42">
        <v>5</v>
      </c>
      <c r="P116" s="39">
        <v>0</v>
      </c>
      <c r="Q116" s="42">
        <v>0</v>
      </c>
      <c r="R116" s="39">
        <v>0</v>
      </c>
      <c r="S116" s="42">
        <v>215</v>
      </c>
      <c r="T116" s="39">
        <v>0</v>
      </c>
      <c r="U116" s="42">
        <v>220</v>
      </c>
      <c r="V116" s="42"/>
      <c r="W116" s="42">
        <f t="shared" si="41"/>
        <v>0</v>
      </c>
      <c r="Y116" s="42">
        <f t="shared" si="42"/>
        <v>0</v>
      </c>
      <c r="AA116" s="42">
        <f t="shared" si="43"/>
        <v>0</v>
      </c>
      <c r="AC116" s="42">
        <f t="shared" si="44"/>
        <v>0</v>
      </c>
      <c r="AE116" s="42">
        <f t="shared" si="45"/>
        <v>0</v>
      </c>
      <c r="AF116" s="42"/>
    </row>
    <row r="117" spans="1:32" x14ac:dyDescent="0.2">
      <c r="B117" s="62" t="s">
        <v>73</v>
      </c>
      <c r="C117" s="42">
        <v>0</v>
      </c>
      <c r="D117" s="39">
        <v>0</v>
      </c>
      <c r="E117" s="42">
        <v>0</v>
      </c>
      <c r="F117" s="39">
        <v>0</v>
      </c>
      <c r="G117" s="42">
        <v>0</v>
      </c>
      <c r="H117" s="39">
        <v>0</v>
      </c>
      <c r="I117" s="42">
        <v>0</v>
      </c>
      <c r="J117" s="39">
        <v>0</v>
      </c>
      <c r="K117" s="42">
        <v>0</v>
      </c>
      <c r="L117" s="42"/>
      <c r="M117" s="42">
        <v>0</v>
      </c>
      <c r="N117" s="39">
        <v>0</v>
      </c>
      <c r="O117" s="42">
        <v>0</v>
      </c>
      <c r="P117" s="39">
        <v>0</v>
      </c>
      <c r="Q117" s="42">
        <v>0</v>
      </c>
      <c r="R117" s="39">
        <v>0</v>
      </c>
      <c r="S117" s="42">
        <v>0</v>
      </c>
      <c r="T117" s="39">
        <v>0</v>
      </c>
      <c r="U117" s="42">
        <v>0</v>
      </c>
      <c r="V117" s="42"/>
      <c r="W117" s="42">
        <f t="shared" si="41"/>
        <v>0</v>
      </c>
      <c r="Y117" s="42">
        <f t="shared" si="42"/>
        <v>0</v>
      </c>
      <c r="AA117" s="42">
        <f t="shared" si="43"/>
        <v>0</v>
      </c>
      <c r="AC117" s="42">
        <f t="shared" si="44"/>
        <v>0</v>
      </c>
      <c r="AE117" s="42">
        <f t="shared" si="45"/>
        <v>0</v>
      </c>
      <c r="AF117" s="42"/>
    </row>
    <row r="118" spans="1:32" x14ac:dyDescent="0.2">
      <c r="B118" s="62" t="s">
        <v>74</v>
      </c>
      <c r="C118" s="42">
        <v>196</v>
      </c>
      <c r="D118" s="39">
        <v>0</v>
      </c>
      <c r="E118" s="42">
        <v>191</v>
      </c>
      <c r="F118" s="39">
        <v>0</v>
      </c>
      <c r="G118" s="42">
        <v>174</v>
      </c>
      <c r="H118" s="39">
        <v>0</v>
      </c>
      <c r="I118" s="42">
        <v>381</v>
      </c>
      <c r="J118" s="39">
        <v>0</v>
      </c>
      <c r="K118" s="42">
        <v>942</v>
      </c>
      <c r="L118" s="42"/>
      <c r="M118" s="42">
        <v>196</v>
      </c>
      <c r="N118" s="39">
        <v>0</v>
      </c>
      <c r="O118" s="42">
        <v>191</v>
      </c>
      <c r="P118" s="39">
        <v>0</v>
      </c>
      <c r="Q118" s="42">
        <v>174</v>
      </c>
      <c r="R118" s="39">
        <v>0</v>
      </c>
      <c r="S118" s="42">
        <v>380</v>
      </c>
      <c r="T118" s="39">
        <v>0</v>
      </c>
      <c r="U118" s="42">
        <v>941</v>
      </c>
      <c r="V118" s="42"/>
      <c r="W118" s="42">
        <f t="shared" si="41"/>
        <v>0</v>
      </c>
      <c r="Y118" s="42">
        <f t="shared" si="42"/>
        <v>0</v>
      </c>
      <c r="AA118" s="42">
        <f t="shared" si="43"/>
        <v>0</v>
      </c>
      <c r="AC118" s="42">
        <f t="shared" si="44"/>
        <v>-1</v>
      </c>
      <c r="AE118" s="42">
        <f t="shared" si="45"/>
        <v>-1</v>
      </c>
      <c r="AF118" s="42"/>
    </row>
    <row r="119" spans="1:32" x14ac:dyDescent="0.2">
      <c r="B119" s="62" t="s">
        <v>75</v>
      </c>
      <c r="C119" s="42">
        <v>189</v>
      </c>
      <c r="D119" s="39">
        <v>0</v>
      </c>
      <c r="E119" s="42">
        <v>176</v>
      </c>
      <c r="F119" s="39">
        <v>0</v>
      </c>
      <c r="G119" s="42">
        <v>228</v>
      </c>
      <c r="H119" s="39">
        <v>0</v>
      </c>
      <c r="I119" s="42">
        <v>282</v>
      </c>
      <c r="J119" s="39">
        <v>0</v>
      </c>
      <c r="K119" s="42">
        <v>875</v>
      </c>
      <c r="L119" s="42"/>
      <c r="M119" s="42">
        <v>189</v>
      </c>
      <c r="N119" s="39">
        <v>0</v>
      </c>
      <c r="O119" s="42">
        <v>176</v>
      </c>
      <c r="P119" s="39">
        <v>0</v>
      </c>
      <c r="Q119" s="42">
        <v>228</v>
      </c>
      <c r="R119" s="39">
        <v>0</v>
      </c>
      <c r="S119" s="42">
        <v>280</v>
      </c>
      <c r="T119" s="39">
        <v>0</v>
      </c>
      <c r="U119" s="42">
        <v>873</v>
      </c>
      <c r="V119" s="42"/>
      <c r="W119" s="42">
        <f t="shared" si="41"/>
        <v>0</v>
      </c>
      <c r="Y119" s="42">
        <f t="shared" si="42"/>
        <v>0</v>
      </c>
      <c r="AA119" s="42">
        <f t="shared" si="43"/>
        <v>0</v>
      </c>
      <c r="AC119" s="42">
        <f t="shared" si="44"/>
        <v>-2</v>
      </c>
      <c r="AE119" s="42">
        <f t="shared" si="45"/>
        <v>-2</v>
      </c>
      <c r="AF119" s="42"/>
    </row>
    <row r="120" spans="1:32" x14ac:dyDescent="0.2">
      <c r="B120" s="62" t="s">
        <v>25</v>
      </c>
      <c r="C120" s="42">
        <v>-1</v>
      </c>
      <c r="D120" s="39">
        <v>0</v>
      </c>
      <c r="E120" s="42">
        <v>-34</v>
      </c>
      <c r="F120" s="39">
        <v>0</v>
      </c>
      <c r="G120" s="42">
        <v>72</v>
      </c>
      <c r="H120" s="39">
        <v>0</v>
      </c>
      <c r="I120" s="42">
        <v>11</v>
      </c>
      <c r="J120" s="39">
        <v>0</v>
      </c>
      <c r="K120" s="42">
        <v>48</v>
      </c>
      <c r="L120" s="42"/>
      <c r="M120" s="42">
        <v>-1</v>
      </c>
      <c r="N120" s="39">
        <v>0</v>
      </c>
      <c r="O120" s="42">
        <v>-34</v>
      </c>
      <c r="P120" s="39">
        <v>0</v>
      </c>
      <c r="Q120" s="42">
        <v>72</v>
      </c>
      <c r="R120" s="39">
        <v>0</v>
      </c>
      <c r="S120" s="42">
        <v>11</v>
      </c>
      <c r="T120" s="39">
        <v>0</v>
      </c>
      <c r="U120" s="42">
        <v>48</v>
      </c>
      <c r="V120" s="42"/>
      <c r="W120" s="42">
        <f t="shared" si="41"/>
        <v>0</v>
      </c>
      <c r="Y120" s="42">
        <f t="shared" si="42"/>
        <v>0</v>
      </c>
      <c r="AA120" s="42">
        <f t="shared" si="43"/>
        <v>0</v>
      </c>
      <c r="AC120" s="42">
        <f t="shared" si="44"/>
        <v>0</v>
      </c>
      <c r="AE120" s="42">
        <f t="shared" si="45"/>
        <v>0</v>
      </c>
      <c r="AF120" s="42"/>
    </row>
    <row r="121" spans="1:32" x14ac:dyDescent="0.2">
      <c r="B121" s="62" t="s">
        <v>76</v>
      </c>
      <c r="C121" s="42">
        <v>9</v>
      </c>
      <c r="D121" s="39">
        <v>0</v>
      </c>
      <c r="E121" s="42">
        <v>9</v>
      </c>
      <c r="F121" s="39">
        <v>0</v>
      </c>
      <c r="G121" s="42">
        <v>8</v>
      </c>
      <c r="H121" s="39">
        <v>0</v>
      </c>
      <c r="I121" s="42">
        <v>17</v>
      </c>
      <c r="J121" s="39">
        <v>0</v>
      </c>
      <c r="K121" s="42">
        <v>43</v>
      </c>
      <c r="L121" s="42"/>
      <c r="M121" s="42">
        <v>9</v>
      </c>
      <c r="N121" s="39">
        <v>0</v>
      </c>
      <c r="O121" s="42">
        <v>9</v>
      </c>
      <c r="P121" s="39">
        <v>0</v>
      </c>
      <c r="Q121" s="42">
        <v>8</v>
      </c>
      <c r="R121" s="39">
        <v>0</v>
      </c>
      <c r="S121" s="42">
        <v>17</v>
      </c>
      <c r="T121" s="39">
        <v>0</v>
      </c>
      <c r="U121" s="42">
        <v>43</v>
      </c>
      <c r="V121" s="42"/>
      <c r="W121" s="42">
        <f t="shared" si="41"/>
        <v>0</v>
      </c>
      <c r="Y121" s="42">
        <f t="shared" si="42"/>
        <v>0</v>
      </c>
      <c r="AA121" s="42">
        <f t="shared" si="43"/>
        <v>0</v>
      </c>
      <c r="AC121" s="42">
        <f t="shared" si="44"/>
        <v>0</v>
      </c>
      <c r="AE121" s="42">
        <f t="shared" si="45"/>
        <v>0</v>
      </c>
      <c r="AF121" s="42"/>
    </row>
    <row r="122" spans="1:32" x14ac:dyDescent="0.2">
      <c r="B122" s="62" t="s">
        <v>77</v>
      </c>
      <c r="C122" s="42">
        <v>19</v>
      </c>
      <c r="D122" s="39">
        <v>0</v>
      </c>
      <c r="E122" s="42">
        <v>29</v>
      </c>
      <c r="F122" s="39">
        <v>0</v>
      </c>
      <c r="G122" s="42">
        <v>49</v>
      </c>
      <c r="H122" s="39">
        <v>0</v>
      </c>
      <c r="I122" s="42">
        <v>31</v>
      </c>
      <c r="J122" s="39">
        <v>0</v>
      </c>
      <c r="K122" s="42">
        <v>128</v>
      </c>
      <c r="L122" s="42"/>
      <c r="M122" s="42">
        <v>19</v>
      </c>
      <c r="N122" s="39">
        <v>0</v>
      </c>
      <c r="O122" s="42">
        <v>28</v>
      </c>
      <c r="P122" s="39">
        <v>0</v>
      </c>
      <c r="Q122" s="42">
        <v>49</v>
      </c>
      <c r="R122" s="39">
        <v>0</v>
      </c>
      <c r="S122" s="42">
        <v>33</v>
      </c>
      <c r="T122" s="39">
        <v>0</v>
      </c>
      <c r="U122" s="42">
        <v>129</v>
      </c>
      <c r="V122" s="42"/>
      <c r="W122" s="42">
        <f t="shared" si="41"/>
        <v>0</v>
      </c>
      <c r="Y122" s="42">
        <f t="shared" si="42"/>
        <v>-1</v>
      </c>
      <c r="AA122" s="42">
        <f t="shared" si="43"/>
        <v>0</v>
      </c>
      <c r="AC122" s="42">
        <f t="shared" si="44"/>
        <v>2</v>
      </c>
      <c r="AE122" s="42">
        <f t="shared" si="45"/>
        <v>1</v>
      </c>
      <c r="AF122" s="42"/>
    </row>
    <row r="123" spans="1:32" ht="12" thickBot="1" x14ac:dyDescent="0.25">
      <c r="A123" s="39">
        <v>18</v>
      </c>
      <c r="B123" s="63" t="s">
        <v>78</v>
      </c>
      <c r="C123" s="61">
        <v>537</v>
      </c>
      <c r="D123" s="39">
        <v>0</v>
      </c>
      <c r="E123" s="61">
        <v>550</v>
      </c>
      <c r="F123" s="39">
        <v>0</v>
      </c>
      <c r="G123" s="61">
        <v>612</v>
      </c>
      <c r="H123" s="39">
        <v>0</v>
      </c>
      <c r="I123" s="61">
        <v>504</v>
      </c>
      <c r="J123" s="39">
        <v>0</v>
      </c>
      <c r="K123" s="61">
        <v>2203</v>
      </c>
      <c r="L123" s="42"/>
      <c r="M123" s="61">
        <v>536</v>
      </c>
      <c r="N123" s="39">
        <v>0</v>
      </c>
      <c r="O123" s="61">
        <v>551</v>
      </c>
      <c r="P123" s="39">
        <v>0</v>
      </c>
      <c r="Q123" s="61">
        <v>613</v>
      </c>
      <c r="R123" s="39">
        <v>0</v>
      </c>
      <c r="S123" s="61">
        <v>506</v>
      </c>
      <c r="T123" s="39">
        <v>0</v>
      </c>
      <c r="U123" s="61">
        <v>2206</v>
      </c>
      <c r="V123" s="42"/>
      <c r="W123" s="61">
        <f t="shared" si="41"/>
        <v>-1</v>
      </c>
      <c r="Y123" s="61">
        <f t="shared" si="42"/>
        <v>1</v>
      </c>
      <c r="AA123" s="61">
        <f t="shared" si="43"/>
        <v>1</v>
      </c>
      <c r="AC123" s="61">
        <f t="shared" si="44"/>
        <v>2</v>
      </c>
      <c r="AE123" s="61">
        <f t="shared" si="45"/>
        <v>3</v>
      </c>
      <c r="AF123" s="42"/>
    </row>
    <row r="124" spans="1:32" ht="12" thickTop="1" x14ac:dyDescent="0.2">
      <c r="C124" s="56"/>
      <c r="E124" s="56"/>
      <c r="G124" s="56"/>
      <c r="I124" s="56"/>
      <c r="K124" s="56"/>
      <c r="M124" s="56"/>
      <c r="O124" s="56"/>
      <c r="Q124" s="56"/>
      <c r="S124" s="56"/>
      <c r="U124" s="56"/>
      <c r="W124" s="56"/>
      <c r="Y124" s="56"/>
      <c r="AA124" s="56"/>
      <c r="AC124" s="56"/>
      <c r="AE124" s="56"/>
    </row>
    <row r="126" spans="1:32" x14ac:dyDescent="0.2">
      <c r="B126" s="51" t="s">
        <v>79</v>
      </c>
      <c r="K126" s="39"/>
    </row>
    <row r="127" spans="1:32" x14ac:dyDescent="0.2">
      <c r="B127" s="54" t="s">
        <v>35</v>
      </c>
      <c r="C127" s="64">
        <v>151.74</v>
      </c>
      <c r="E127" s="64">
        <v>136.07</v>
      </c>
      <c r="G127" s="64">
        <v>139.25</v>
      </c>
      <c r="I127" s="64">
        <v>137.6</v>
      </c>
      <c r="K127" s="64">
        <v>141.08000000000001</v>
      </c>
      <c r="M127" s="64">
        <v>156.71</v>
      </c>
      <c r="O127" s="64">
        <v>137.75</v>
      </c>
      <c r="Q127" s="64">
        <v>140.88</v>
      </c>
      <c r="S127" s="64">
        <v>139.33000000000001</v>
      </c>
      <c r="U127" s="64">
        <v>143.56</v>
      </c>
      <c r="W127" s="64">
        <f t="shared" ref="W127:W129" si="46">M127-C127</f>
        <v>4.9699999999999989</v>
      </c>
      <c r="X127" s="64"/>
      <c r="Y127" s="64">
        <f t="shared" ref="Y127:Y129" si="47">O127-E127</f>
        <v>1.6800000000000068</v>
      </c>
      <c r="Z127" s="64"/>
      <c r="AA127" s="64">
        <f t="shared" ref="AA127:AA129" si="48">Q127-G127</f>
        <v>1.6299999999999955</v>
      </c>
      <c r="AB127" s="64"/>
      <c r="AC127" s="64">
        <f t="shared" ref="AC127:AC129" si="49">S127-I127</f>
        <v>1.7300000000000182</v>
      </c>
      <c r="AD127" s="64"/>
      <c r="AE127" s="64">
        <f t="shared" ref="AE127:AE129" si="50">U127-K127</f>
        <v>2.4799999999999898</v>
      </c>
    </row>
    <row r="128" spans="1:32" x14ac:dyDescent="0.2">
      <c r="B128" s="54" t="s">
        <v>52</v>
      </c>
      <c r="C128" s="64">
        <v>94.64</v>
      </c>
      <c r="E128" s="64">
        <v>96.67</v>
      </c>
      <c r="G128" s="64">
        <v>104.1</v>
      </c>
      <c r="I128" s="64">
        <v>94.65</v>
      </c>
      <c r="K128" s="64">
        <v>97.76</v>
      </c>
      <c r="M128" s="64">
        <v>95.61</v>
      </c>
      <c r="O128" s="64">
        <v>107.17</v>
      </c>
      <c r="Q128" s="64">
        <v>128.41</v>
      </c>
      <c r="S128" s="64">
        <v>97.01</v>
      </c>
      <c r="U128" s="64">
        <v>107.93</v>
      </c>
      <c r="W128" s="64">
        <f t="shared" si="46"/>
        <v>0.96999999999999886</v>
      </c>
      <c r="X128" s="64"/>
      <c r="Y128" s="64">
        <f t="shared" si="47"/>
        <v>10.5</v>
      </c>
      <c r="Z128" s="64"/>
      <c r="AA128" s="64">
        <f t="shared" si="48"/>
        <v>24.310000000000002</v>
      </c>
      <c r="AB128" s="64"/>
      <c r="AC128" s="64">
        <f t="shared" si="49"/>
        <v>2.3599999999999994</v>
      </c>
      <c r="AD128" s="64"/>
      <c r="AE128" s="64">
        <f t="shared" si="50"/>
        <v>10.170000000000002</v>
      </c>
    </row>
    <row r="129" spans="1:31" x14ac:dyDescent="0.2">
      <c r="A129" s="39">
        <v>19</v>
      </c>
      <c r="B129" s="54" t="s">
        <v>84</v>
      </c>
      <c r="C129" s="64">
        <v>133.09</v>
      </c>
      <c r="E129" s="64">
        <v>122.81</v>
      </c>
      <c r="G129" s="64">
        <v>127.18</v>
      </c>
      <c r="I129" s="64">
        <v>123.78</v>
      </c>
      <c r="K129" s="64">
        <v>126.68</v>
      </c>
      <c r="M129" s="64">
        <v>136.72999999999999</v>
      </c>
      <c r="O129" s="64">
        <v>127.45</v>
      </c>
      <c r="Q129" s="64">
        <v>136.59</v>
      </c>
      <c r="S129" s="64">
        <v>125.67</v>
      </c>
      <c r="U129" s="64">
        <v>131.69</v>
      </c>
      <c r="W129" s="64">
        <f t="shared" si="46"/>
        <v>3.6399999999999864</v>
      </c>
      <c r="X129" s="64"/>
      <c r="Y129" s="64">
        <f t="shared" si="47"/>
        <v>4.6400000000000006</v>
      </c>
      <c r="Z129" s="64"/>
      <c r="AA129" s="64">
        <f t="shared" si="48"/>
        <v>9.4099999999999966</v>
      </c>
      <c r="AB129" s="64"/>
      <c r="AC129" s="64">
        <f t="shared" si="49"/>
        <v>1.8900000000000006</v>
      </c>
      <c r="AD129" s="64"/>
      <c r="AE129" s="64">
        <f t="shared" si="50"/>
        <v>5.0099999999999909</v>
      </c>
    </row>
    <row r="130" spans="1:31" x14ac:dyDescent="0.2">
      <c r="K130" s="39"/>
      <c r="W130" s="64"/>
      <c r="X130" s="64"/>
      <c r="Y130" s="64"/>
      <c r="Z130" s="64"/>
      <c r="AA130" s="64"/>
      <c r="AB130" s="64"/>
      <c r="AC130" s="64"/>
      <c r="AD130" s="64"/>
      <c r="AE130" s="64"/>
    </row>
    <row r="131" spans="1:31" x14ac:dyDescent="0.2">
      <c r="B131" s="51" t="s">
        <v>80</v>
      </c>
      <c r="K131" s="39"/>
      <c r="W131" s="64"/>
      <c r="X131" s="64"/>
      <c r="Y131" s="64"/>
      <c r="Z131" s="64"/>
      <c r="AA131" s="64"/>
      <c r="AB131" s="64"/>
      <c r="AC131" s="64"/>
      <c r="AD131" s="64"/>
      <c r="AE131" s="64"/>
    </row>
    <row r="132" spans="1:31" x14ac:dyDescent="0.2">
      <c r="B132" s="54" t="s">
        <v>35</v>
      </c>
      <c r="C132" s="64">
        <v>139.6</v>
      </c>
      <c r="E132" s="64">
        <v>129.9</v>
      </c>
      <c r="G132" s="64">
        <v>133.76</v>
      </c>
      <c r="I132" s="64">
        <v>123.7</v>
      </c>
      <c r="K132" s="64">
        <v>131.72999999999999</v>
      </c>
      <c r="M132" s="64">
        <v>144.16999999999999</v>
      </c>
      <c r="O132" s="64">
        <v>131.5</v>
      </c>
      <c r="Q132" s="64">
        <v>135.33000000000001</v>
      </c>
      <c r="S132" s="64">
        <v>125.26</v>
      </c>
      <c r="U132" s="64">
        <v>134.04</v>
      </c>
      <c r="W132" s="64">
        <f t="shared" ref="W132:W134" si="51">M132-C132</f>
        <v>4.5699999999999932</v>
      </c>
      <c r="X132" s="64"/>
      <c r="Y132" s="64">
        <f t="shared" ref="Y132:Y134" si="52">O132-E132</f>
        <v>1.5999999999999943</v>
      </c>
      <c r="Z132" s="64"/>
      <c r="AA132" s="64">
        <f t="shared" ref="AA132:AA134" si="53">Q132-G132</f>
        <v>1.5700000000000216</v>
      </c>
      <c r="AB132" s="64"/>
      <c r="AC132" s="64">
        <f t="shared" ref="AC132:AC134" si="54">S132-I132</f>
        <v>1.5600000000000023</v>
      </c>
      <c r="AD132" s="64"/>
      <c r="AE132" s="64">
        <f t="shared" ref="AE132:AE134" si="55">U132-K132</f>
        <v>2.3100000000000023</v>
      </c>
    </row>
    <row r="133" spans="1:31" x14ac:dyDescent="0.2">
      <c r="B133" s="54" t="s">
        <v>52</v>
      </c>
      <c r="C133" s="64">
        <v>77.819999999999993</v>
      </c>
      <c r="E133" s="64">
        <v>84.89</v>
      </c>
      <c r="G133" s="64">
        <v>95.18</v>
      </c>
      <c r="I133" s="64">
        <v>74.180000000000007</v>
      </c>
      <c r="K133" s="64">
        <v>83.12</v>
      </c>
      <c r="M133" s="64">
        <v>78.75</v>
      </c>
      <c r="O133" s="64">
        <v>94.26</v>
      </c>
      <c r="Q133" s="64">
        <v>117.89</v>
      </c>
      <c r="S133" s="64">
        <v>76.430000000000007</v>
      </c>
      <c r="U133" s="64">
        <v>92.06</v>
      </c>
      <c r="W133" s="64">
        <f t="shared" si="51"/>
        <v>0.93000000000000682</v>
      </c>
      <c r="X133" s="64"/>
      <c r="Y133" s="64">
        <f t="shared" si="52"/>
        <v>9.3700000000000045</v>
      </c>
      <c r="Z133" s="64"/>
      <c r="AA133" s="64">
        <f t="shared" si="53"/>
        <v>22.709999999999994</v>
      </c>
      <c r="AB133" s="64"/>
      <c r="AC133" s="64">
        <f t="shared" si="54"/>
        <v>2.25</v>
      </c>
      <c r="AD133" s="64"/>
      <c r="AE133" s="64">
        <f t="shared" si="55"/>
        <v>8.9399999999999977</v>
      </c>
    </row>
    <row r="134" spans="1:31" x14ac:dyDescent="0.2">
      <c r="A134" s="39">
        <v>20</v>
      </c>
      <c r="B134" s="54" t="s">
        <v>85</v>
      </c>
      <c r="C134" s="64">
        <v>117.87</v>
      </c>
      <c r="E134" s="64">
        <v>113.9</v>
      </c>
      <c r="G134" s="64">
        <v>120.08</v>
      </c>
      <c r="I134" s="64">
        <v>106.25</v>
      </c>
      <c r="K134" s="64">
        <v>114.55</v>
      </c>
      <c r="M134" s="64">
        <v>121.16</v>
      </c>
      <c r="O134" s="64">
        <v>118.27</v>
      </c>
      <c r="Q134" s="64">
        <v>129.15</v>
      </c>
      <c r="S134" s="64">
        <v>108.06</v>
      </c>
      <c r="U134" s="64">
        <v>119.2</v>
      </c>
      <c r="W134" s="64">
        <f t="shared" si="51"/>
        <v>3.289999999999992</v>
      </c>
      <c r="X134" s="64"/>
      <c r="Y134" s="64">
        <f t="shared" si="52"/>
        <v>4.3699999999999903</v>
      </c>
      <c r="Z134" s="64"/>
      <c r="AA134" s="64">
        <f t="shared" si="53"/>
        <v>9.0700000000000074</v>
      </c>
      <c r="AB134" s="64"/>
      <c r="AC134" s="64">
        <f t="shared" si="54"/>
        <v>1.8100000000000023</v>
      </c>
      <c r="AD134" s="64"/>
      <c r="AE134" s="64">
        <f t="shared" si="55"/>
        <v>4.6500000000000057</v>
      </c>
    </row>
  </sheetData>
  <mergeCells count="3">
    <mergeCell ref="C17:K17"/>
    <mergeCell ref="M17:U17"/>
    <mergeCell ref="W17:AE17"/>
  </mergeCells>
  <pageMargins left="0.7" right="0.7" top="0.75" bottom="0.75" header="0.3" footer="0.3"/>
  <pageSetup scale="58" fitToHeight="2" orientation="landscape" r:id="rId1"/>
  <headerFooter scaleWithDoc="0">
    <oddFooter>&amp;C&amp;A</oddFooter>
  </headerFooter>
  <rowBreaks count="1" manualBreakCount="1">
    <brk id="84" min="1"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57655-E523-4D85-BE44-B5A3B74D1D72}">
  <sheetPr>
    <tabColor rgb="FF00FF00"/>
  </sheetPr>
  <dimension ref="A1:AH134"/>
  <sheetViews>
    <sheetView view="pageBreakPreview" zoomScaleNormal="100" zoomScaleSheetLayoutView="100" workbookViewId="0">
      <pane xSplit="2" ySplit="18" topLeftCell="C44" activePane="bottomRight" state="frozen"/>
      <selection activeCell="B2" sqref="B2:U2"/>
      <selection pane="topRight" activeCell="B2" sqref="B2:U2"/>
      <selection pane="bottomLeft" activeCell="B2" sqref="B2:U2"/>
      <selection pane="bottomRight" activeCell="B12" sqref="B12"/>
    </sheetView>
  </sheetViews>
  <sheetFormatPr defaultRowHeight="11.25" outlineLevelRow="1" outlineLevelCol="1" x14ac:dyDescent="0.2"/>
  <cols>
    <col min="1" max="1" width="0" style="39" hidden="1" customWidth="1" outlineLevel="1"/>
    <col min="2" max="2" width="43.85546875" style="39" customWidth="1" collapsed="1"/>
    <col min="3" max="3" width="10.140625" style="39" customWidth="1"/>
    <col min="4" max="4" width="0.7109375" style="39" customWidth="1"/>
    <col min="5" max="5" width="10.140625" style="39" customWidth="1"/>
    <col min="6" max="6" width="0.7109375" style="39" customWidth="1"/>
    <col min="7" max="7" width="10.140625" style="39" customWidth="1"/>
    <col min="8" max="8" width="0.7109375" style="39" customWidth="1"/>
    <col min="9" max="9" width="10.140625" style="39" customWidth="1"/>
    <col min="10" max="10" width="0.7109375" style="39" customWidth="1"/>
    <col min="11" max="11" width="10.140625" style="42" customWidth="1"/>
    <col min="12" max="12" width="2.28515625" style="39" customWidth="1"/>
    <col min="13" max="13" width="10.140625" style="39" customWidth="1"/>
    <col min="14" max="14" width="0.7109375" style="39" customWidth="1"/>
    <col min="15" max="15" width="10.140625" style="39" customWidth="1"/>
    <col min="16" max="16" width="0.7109375" style="39" customWidth="1"/>
    <col min="17" max="17" width="10.140625" style="39" customWidth="1"/>
    <col min="18" max="18" width="0.7109375" style="39" customWidth="1"/>
    <col min="19" max="19" width="10.140625" style="39" customWidth="1"/>
    <col min="20" max="20" width="0.7109375" style="39" customWidth="1"/>
    <col min="21" max="21" width="10.140625" style="39" customWidth="1"/>
    <col min="22" max="22" width="2.28515625" style="39" customWidth="1"/>
    <col min="23" max="23" width="10.140625" style="39" customWidth="1"/>
    <col min="24" max="24" width="0.7109375" style="39" customWidth="1"/>
    <col min="25" max="25" width="10.140625" style="39" customWidth="1"/>
    <col min="26" max="26" width="0.7109375" style="39" customWidth="1"/>
    <col min="27" max="27" width="10.140625" style="39" customWidth="1"/>
    <col min="28" max="28" width="0.7109375" style="39" customWidth="1"/>
    <col min="29" max="29" width="10.140625" style="39" customWidth="1"/>
    <col min="30" max="30" width="0.7109375" style="39" customWidth="1"/>
    <col min="31" max="31" width="10.140625" style="39" customWidth="1"/>
    <col min="32" max="16384" width="9.140625" style="39"/>
  </cols>
  <sheetData>
    <row r="1" spans="1:31" hidden="1" outlineLevel="1" x14ac:dyDescent="0.2">
      <c r="K1" s="39"/>
    </row>
    <row r="2" spans="1:31" hidden="1" outlineLevel="1" x14ac:dyDescent="0.2">
      <c r="K2" s="39"/>
    </row>
    <row r="3" spans="1:31" hidden="1" outlineLevel="1" x14ac:dyDescent="0.2">
      <c r="K3" s="39"/>
    </row>
    <row r="4" spans="1:31" hidden="1" outlineLevel="1" x14ac:dyDescent="0.2">
      <c r="K4" s="39"/>
    </row>
    <row r="5" spans="1:31" hidden="1" outlineLevel="1" x14ac:dyDescent="0.2">
      <c r="K5" s="39"/>
    </row>
    <row r="6" spans="1:31" hidden="1" outlineLevel="1" x14ac:dyDescent="0.2">
      <c r="K6" s="39"/>
    </row>
    <row r="7" spans="1:31" hidden="1" outlineLevel="1" x14ac:dyDescent="0.2">
      <c r="K7" s="39"/>
    </row>
    <row r="8" spans="1:31" hidden="1" outlineLevel="1" x14ac:dyDescent="0.2">
      <c r="K8" s="39"/>
    </row>
    <row r="9" spans="1:31" hidden="1" outlineLevel="1" x14ac:dyDescent="0.2">
      <c r="K9" s="39"/>
    </row>
    <row r="10" spans="1:31" hidden="1" outlineLevel="1" x14ac:dyDescent="0.2">
      <c r="K10" s="39"/>
    </row>
    <row r="11" spans="1:31" s="40" customFormat="1" hidden="1" outlineLevel="1" x14ac:dyDescent="0.2">
      <c r="A11" s="40">
        <f t="shared" ref="A11:AE11" si="0">COLUMN(A2)</f>
        <v>1</v>
      </c>
      <c r="B11" s="40">
        <f t="shared" si="0"/>
        <v>2</v>
      </c>
      <c r="C11" s="40">
        <f t="shared" si="0"/>
        <v>3</v>
      </c>
      <c r="D11" s="40">
        <f t="shared" si="0"/>
        <v>4</v>
      </c>
      <c r="E11" s="40">
        <f t="shared" si="0"/>
        <v>5</v>
      </c>
      <c r="F11" s="40">
        <f t="shared" si="0"/>
        <v>6</v>
      </c>
      <c r="G11" s="40">
        <f t="shared" si="0"/>
        <v>7</v>
      </c>
      <c r="H11" s="40">
        <f t="shared" si="0"/>
        <v>8</v>
      </c>
      <c r="I11" s="40">
        <f t="shared" si="0"/>
        <v>9</v>
      </c>
      <c r="J11" s="40">
        <f t="shared" si="0"/>
        <v>10</v>
      </c>
      <c r="K11" s="40">
        <f t="shared" si="0"/>
        <v>11</v>
      </c>
      <c r="M11" s="40">
        <f t="shared" si="0"/>
        <v>13</v>
      </c>
      <c r="N11" s="40">
        <f t="shared" si="0"/>
        <v>14</v>
      </c>
      <c r="O11" s="40">
        <f t="shared" si="0"/>
        <v>15</v>
      </c>
      <c r="P11" s="40">
        <f t="shared" si="0"/>
        <v>16</v>
      </c>
      <c r="Q11" s="40">
        <f t="shared" si="0"/>
        <v>17</v>
      </c>
      <c r="R11" s="40">
        <f t="shared" si="0"/>
        <v>18</v>
      </c>
      <c r="S11" s="40">
        <f t="shared" si="0"/>
        <v>19</v>
      </c>
      <c r="T11" s="40">
        <f t="shared" si="0"/>
        <v>20</v>
      </c>
      <c r="U11" s="40">
        <f t="shared" si="0"/>
        <v>21</v>
      </c>
      <c r="W11" s="40">
        <f t="shared" si="0"/>
        <v>23</v>
      </c>
      <c r="X11" s="40">
        <f t="shared" si="0"/>
        <v>24</v>
      </c>
      <c r="Y11" s="40">
        <f t="shared" si="0"/>
        <v>25</v>
      </c>
      <c r="Z11" s="40">
        <f t="shared" si="0"/>
        <v>26</v>
      </c>
      <c r="AA11" s="40">
        <f t="shared" si="0"/>
        <v>27</v>
      </c>
      <c r="AB11" s="40">
        <f t="shared" si="0"/>
        <v>28</v>
      </c>
      <c r="AC11" s="40">
        <f t="shared" si="0"/>
        <v>29</v>
      </c>
      <c r="AD11" s="40">
        <f t="shared" si="0"/>
        <v>30</v>
      </c>
      <c r="AE11" s="40">
        <f t="shared" si="0"/>
        <v>31</v>
      </c>
    </row>
    <row r="12" spans="1:31" s="40" customFormat="1" ht="12" collapsed="1" x14ac:dyDescent="0.2">
      <c r="B12" s="65" t="s">
        <v>83</v>
      </c>
    </row>
    <row r="13" spans="1:31" s="40" customFormat="1" ht="12" x14ac:dyDescent="0.2">
      <c r="B13" s="65" t="s">
        <v>28</v>
      </c>
    </row>
    <row r="14" spans="1:31" s="40" customFormat="1" ht="12" x14ac:dyDescent="0.2">
      <c r="B14" s="65" t="s">
        <v>41</v>
      </c>
    </row>
    <row r="15" spans="1:31" s="40" customFormat="1" ht="12" x14ac:dyDescent="0.2">
      <c r="B15" s="65" t="s">
        <v>3</v>
      </c>
    </row>
    <row r="16" spans="1:31" x14ac:dyDescent="0.2">
      <c r="L16" s="40"/>
      <c r="V16" s="40"/>
    </row>
    <row r="17" spans="1:34" ht="11.25" customHeight="1" x14ac:dyDescent="0.2">
      <c r="C17" s="82" t="s">
        <v>81</v>
      </c>
      <c r="D17" s="82"/>
      <c r="E17" s="82"/>
      <c r="F17" s="82"/>
      <c r="G17" s="82"/>
      <c r="H17" s="82"/>
      <c r="I17" s="82"/>
      <c r="J17" s="82"/>
      <c r="K17" s="82"/>
      <c r="L17" s="40"/>
      <c r="M17" s="83" t="s">
        <v>82</v>
      </c>
      <c r="N17" s="83"/>
      <c r="O17" s="83"/>
      <c r="P17" s="83"/>
      <c r="Q17" s="83"/>
      <c r="R17" s="83"/>
      <c r="S17" s="83"/>
      <c r="T17" s="83"/>
      <c r="U17" s="83"/>
      <c r="V17" s="40"/>
      <c r="W17" s="84" t="s">
        <v>55</v>
      </c>
      <c r="X17" s="84"/>
      <c r="Y17" s="84"/>
      <c r="Z17" s="84"/>
      <c r="AA17" s="84"/>
      <c r="AB17" s="84"/>
      <c r="AC17" s="84"/>
      <c r="AD17" s="84"/>
      <c r="AE17" s="84"/>
    </row>
    <row r="18" spans="1:34" x14ac:dyDescent="0.2">
      <c r="B18" s="4" t="s">
        <v>44</v>
      </c>
      <c r="C18" s="43" t="s">
        <v>56</v>
      </c>
      <c r="D18" s="44"/>
      <c r="E18" s="43" t="s">
        <v>57</v>
      </c>
      <c r="F18" s="44"/>
      <c r="G18" s="43" t="s">
        <v>58</v>
      </c>
      <c r="H18" s="44"/>
      <c r="I18" s="43" t="s">
        <v>59</v>
      </c>
      <c r="J18" s="66"/>
      <c r="K18" s="45" t="s">
        <v>60</v>
      </c>
      <c r="L18" s="40"/>
      <c r="M18" s="46" t="s">
        <v>56</v>
      </c>
      <c r="N18" s="44"/>
      <c r="O18" s="46" t="s">
        <v>57</v>
      </c>
      <c r="P18" s="44"/>
      <c r="Q18" s="46" t="s">
        <v>58</v>
      </c>
      <c r="R18" s="44"/>
      <c r="S18" s="46" t="s">
        <v>59</v>
      </c>
      <c r="T18" s="66"/>
      <c r="U18" s="46" t="s">
        <v>60</v>
      </c>
      <c r="V18" s="40"/>
      <c r="W18" s="48" t="s">
        <v>56</v>
      </c>
      <c r="X18" s="67"/>
      <c r="Y18" s="48" t="s">
        <v>57</v>
      </c>
      <c r="Z18" s="67"/>
      <c r="AA18" s="48" t="s">
        <v>58</v>
      </c>
      <c r="AB18" s="67"/>
      <c r="AC18" s="48" t="s">
        <v>59</v>
      </c>
      <c r="AD18" s="68"/>
      <c r="AE18" s="50" t="s">
        <v>60</v>
      </c>
    </row>
    <row r="19" spans="1:34" x14ac:dyDescent="0.2">
      <c r="B19" s="51" t="s">
        <v>61</v>
      </c>
      <c r="D19" s="52"/>
      <c r="F19" s="52"/>
      <c r="H19" s="52"/>
      <c r="J19" s="52"/>
      <c r="L19" s="40"/>
      <c r="N19" s="52"/>
      <c r="P19" s="52"/>
      <c r="R19" s="52"/>
      <c r="T19" s="52"/>
      <c r="V19" s="40"/>
      <c r="X19" s="52"/>
      <c r="Z19" s="52"/>
      <c r="AB19" s="52"/>
      <c r="AD19" s="52"/>
    </row>
    <row r="20" spans="1:34" x14ac:dyDescent="0.2">
      <c r="B20" s="53" t="s">
        <v>8</v>
      </c>
    </row>
    <row r="21" spans="1:34" x14ac:dyDescent="0.2">
      <c r="B21" s="54" t="s">
        <v>9</v>
      </c>
      <c r="C21" s="55">
        <v>397</v>
      </c>
      <c r="D21" s="55">
        <v>0</v>
      </c>
      <c r="E21" s="55">
        <v>424</v>
      </c>
      <c r="F21" s="55">
        <v>0</v>
      </c>
      <c r="G21" s="55">
        <v>384</v>
      </c>
      <c r="H21" s="55">
        <v>0</v>
      </c>
      <c r="I21" s="55">
        <v>437</v>
      </c>
      <c r="J21" s="55">
        <v>0</v>
      </c>
      <c r="K21" s="55">
        <v>1642</v>
      </c>
      <c r="L21" s="42"/>
      <c r="M21" s="55">
        <v>262</v>
      </c>
      <c r="N21" s="55">
        <v>0</v>
      </c>
      <c r="O21" s="55">
        <v>292</v>
      </c>
      <c r="P21" s="55">
        <v>0</v>
      </c>
      <c r="Q21" s="55">
        <v>254</v>
      </c>
      <c r="R21" s="55">
        <v>0</v>
      </c>
      <c r="S21" s="55">
        <v>302</v>
      </c>
      <c r="T21" s="55">
        <v>0</v>
      </c>
      <c r="U21" s="55">
        <v>1110</v>
      </c>
      <c r="W21" s="55">
        <f>+M21-C21</f>
        <v>-135</v>
      </c>
      <c r="Y21" s="55">
        <f t="shared" ref="Y21:Y27" si="1">+O21-E21</f>
        <v>-132</v>
      </c>
      <c r="AA21" s="55">
        <f t="shared" ref="AA21:AA27" si="2">+Q21-G21</f>
        <v>-130</v>
      </c>
      <c r="AC21" s="55">
        <f t="shared" ref="AC21:AC27" si="3">+S21-I21</f>
        <v>-135</v>
      </c>
      <c r="AE21" s="55">
        <f t="shared" ref="AE21:AE27" si="4">+U21-K21</f>
        <v>-532</v>
      </c>
      <c r="AH21" s="39" t="s">
        <v>62</v>
      </c>
    </row>
    <row r="22" spans="1:34" x14ac:dyDescent="0.2">
      <c r="B22" s="54" t="s">
        <v>10</v>
      </c>
      <c r="C22" s="42">
        <v>235</v>
      </c>
      <c r="D22" s="42">
        <v>0</v>
      </c>
      <c r="E22" s="42">
        <v>237</v>
      </c>
      <c r="F22" s="42">
        <v>0</v>
      </c>
      <c r="G22" s="42">
        <v>226</v>
      </c>
      <c r="H22" s="42">
        <v>0</v>
      </c>
      <c r="I22" s="42">
        <v>221</v>
      </c>
      <c r="J22" s="42">
        <v>0</v>
      </c>
      <c r="K22" s="42">
        <v>919</v>
      </c>
      <c r="L22" s="42"/>
      <c r="M22" s="42">
        <v>248</v>
      </c>
      <c r="N22" s="42">
        <v>0</v>
      </c>
      <c r="O22" s="42">
        <v>249</v>
      </c>
      <c r="P22" s="42">
        <v>0</v>
      </c>
      <c r="Q22" s="42">
        <v>237</v>
      </c>
      <c r="R22" s="42">
        <v>0</v>
      </c>
      <c r="S22" s="42">
        <v>232</v>
      </c>
      <c r="T22" s="42">
        <v>0</v>
      </c>
      <c r="U22" s="42">
        <v>966</v>
      </c>
      <c r="V22" s="42"/>
      <c r="W22" s="42">
        <f t="shared" ref="W22:W27" si="5">+M22-C22</f>
        <v>13</v>
      </c>
      <c r="Y22" s="42">
        <f t="shared" si="1"/>
        <v>12</v>
      </c>
      <c r="AA22" s="42">
        <f t="shared" si="2"/>
        <v>11</v>
      </c>
      <c r="AC22" s="42">
        <f t="shared" si="3"/>
        <v>11</v>
      </c>
      <c r="AE22" s="42">
        <f t="shared" si="4"/>
        <v>47</v>
      </c>
      <c r="AF22" s="42"/>
    </row>
    <row r="23" spans="1:34" x14ac:dyDescent="0.2">
      <c r="B23" s="54" t="s">
        <v>11</v>
      </c>
      <c r="C23" s="42">
        <v>261</v>
      </c>
      <c r="D23" s="42">
        <v>0</v>
      </c>
      <c r="E23" s="42">
        <v>267</v>
      </c>
      <c r="F23" s="42">
        <v>0</v>
      </c>
      <c r="G23" s="42">
        <v>265</v>
      </c>
      <c r="H23" s="42">
        <v>0</v>
      </c>
      <c r="I23" s="42">
        <v>255</v>
      </c>
      <c r="J23" s="42">
        <v>0</v>
      </c>
      <c r="K23" s="42">
        <v>1048</v>
      </c>
      <c r="L23" s="42"/>
      <c r="M23" s="42">
        <v>266</v>
      </c>
      <c r="N23" s="42">
        <v>0</v>
      </c>
      <c r="O23" s="42">
        <v>275</v>
      </c>
      <c r="P23" s="42">
        <v>0</v>
      </c>
      <c r="Q23" s="42">
        <v>273</v>
      </c>
      <c r="R23" s="42">
        <v>0</v>
      </c>
      <c r="S23" s="42">
        <v>264</v>
      </c>
      <c r="T23" s="42">
        <v>0</v>
      </c>
      <c r="U23" s="42">
        <v>1078</v>
      </c>
      <c r="V23" s="42"/>
      <c r="W23" s="42">
        <f t="shared" si="5"/>
        <v>5</v>
      </c>
      <c r="Y23" s="42">
        <f t="shared" si="1"/>
        <v>8</v>
      </c>
      <c r="AA23" s="42">
        <f t="shared" si="2"/>
        <v>8</v>
      </c>
      <c r="AC23" s="42">
        <f t="shared" si="3"/>
        <v>9</v>
      </c>
      <c r="AE23" s="42">
        <f t="shared" si="4"/>
        <v>30</v>
      </c>
      <c r="AF23" s="42"/>
    </row>
    <row r="24" spans="1:34" x14ac:dyDescent="0.2">
      <c r="B24" s="54" t="s">
        <v>12</v>
      </c>
      <c r="C24" s="42">
        <v>118</v>
      </c>
      <c r="D24" s="42">
        <v>0</v>
      </c>
      <c r="E24" s="42">
        <v>133</v>
      </c>
      <c r="F24" s="42">
        <v>0</v>
      </c>
      <c r="G24" s="42">
        <v>135</v>
      </c>
      <c r="H24" s="42">
        <v>0</v>
      </c>
      <c r="I24" s="42">
        <v>121</v>
      </c>
      <c r="J24" s="42">
        <v>0</v>
      </c>
      <c r="K24" s="42">
        <v>507</v>
      </c>
      <c r="L24" s="42"/>
      <c r="M24" s="42">
        <v>112</v>
      </c>
      <c r="N24" s="42">
        <v>0</v>
      </c>
      <c r="O24" s="42">
        <v>125</v>
      </c>
      <c r="P24" s="42">
        <v>0</v>
      </c>
      <c r="Q24" s="42">
        <v>126</v>
      </c>
      <c r="R24" s="42">
        <v>0</v>
      </c>
      <c r="S24" s="42">
        <v>111</v>
      </c>
      <c r="T24" s="42">
        <v>0</v>
      </c>
      <c r="U24" s="42">
        <v>474</v>
      </c>
      <c r="V24" s="42"/>
      <c r="W24" s="42">
        <f t="shared" si="5"/>
        <v>-6</v>
      </c>
      <c r="Y24" s="42">
        <f t="shared" si="1"/>
        <v>-8</v>
      </c>
      <c r="AA24" s="42">
        <f t="shared" si="2"/>
        <v>-9</v>
      </c>
      <c r="AC24" s="42">
        <f t="shared" si="3"/>
        <v>-10</v>
      </c>
      <c r="AE24" s="42">
        <f t="shared" si="4"/>
        <v>-33</v>
      </c>
      <c r="AF24" s="42"/>
    </row>
    <row r="25" spans="1:34" x14ac:dyDescent="0.2">
      <c r="B25" s="54" t="s">
        <v>13</v>
      </c>
      <c r="C25" s="42">
        <v>1</v>
      </c>
      <c r="D25" s="42">
        <v>0</v>
      </c>
      <c r="E25" s="42">
        <v>0</v>
      </c>
      <c r="F25" s="42">
        <v>0</v>
      </c>
      <c r="G25" s="42">
        <v>1</v>
      </c>
      <c r="H25" s="42">
        <v>0</v>
      </c>
      <c r="I25" s="42">
        <v>1</v>
      </c>
      <c r="J25" s="42">
        <v>0</v>
      </c>
      <c r="K25" s="42">
        <v>3</v>
      </c>
      <c r="L25" s="42"/>
      <c r="M25" s="42">
        <v>1</v>
      </c>
      <c r="N25" s="42">
        <v>0</v>
      </c>
      <c r="O25" s="42">
        <v>0</v>
      </c>
      <c r="P25" s="42">
        <v>0</v>
      </c>
      <c r="Q25" s="42">
        <v>1</v>
      </c>
      <c r="R25" s="42">
        <v>0</v>
      </c>
      <c r="S25" s="42">
        <v>1</v>
      </c>
      <c r="T25" s="42">
        <v>0</v>
      </c>
      <c r="U25" s="42">
        <v>3</v>
      </c>
      <c r="V25" s="42"/>
      <c r="W25" s="42">
        <f t="shared" si="5"/>
        <v>0</v>
      </c>
      <c r="Y25" s="42">
        <f t="shared" si="1"/>
        <v>0</v>
      </c>
      <c r="AA25" s="42">
        <f t="shared" si="2"/>
        <v>0</v>
      </c>
      <c r="AC25" s="42">
        <f t="shared" si="3"/>
        <v>0</v>
      </c>
      <c r="AE25" s="42">
        <f t="shared" si="4"/>
        <v>0</v>
      </c>
      <c r="AF25" s="42"/>
    </row>
    <row r="26" spans="1:34" x14ac:dyDescent="0.2">
      <c r="B26" s="54" t="s">
        <v>14</v>
      </c>
      <c r="C26" s="42">
        <v>-132</v>
      </c>
      <c r="D26" s="42">
        <v>0</v>
      </c>
      <c r="E26" s="42">
        <v>-122</v>
      </c>
      <c r="F26" s="42">
        <v>0</v>
      </c>
      <c r="G26" s="42">
        <v>-121</v>
      </c>
      <c r="H26" s="42">
        <v>0</v>
      </c>
      <c r="I26" s="42">
        <v>-128</v>
      </c>
      <c r="J26" s="42">
        <v>0</v>
      </c>
      <c r="K26" s="42">
        <v>-503</v>
      </c>
      <c r="L26" s="42"/>
      <c r="M26" s="42">
        <v>0</v>
      </c>
      <c r="N26" s="42">
        <v>0</v>
      </c>
      <c r="O26" s="42">
        <v>0</v>
      </c>
      <c r="P26" s="42">
        <v>0</v>
      </c>
      <c r="Q26" s="42">
        <v>0</v>
      </c>
      <c r="R26" s="42">
        <v>0</v>
      </c>
      <c r="S26" s="42">
        <v>0</v>
      </c>
      <c r="T26" s="42">
        <v>0</v>
      </c>
      <c r="U26" s="42">
        <v>0</v>
      </c>
      <c r="V26" s="42"/>
      <c r="W26" s="42">
        <f t="shared" si="5"/>
        <v>132</v>
      </c>
      <c r="Y26" s="42">
        <f t="shared" si="1"/>
        <v>122</v>
      </c>
      <c r="AA26" s="42">
        <f t="shared" si="2"/>
        <v>121</v>
      </c>
      <c r="AC26" s="42">
        <f t="shared" si="3"/>
        <v>128</v>
      </c>
      <c r="AE26" s="42">
        <f t="shared" si="4"/>
        <v>503</v>
      </c>
      <c r="AF26" s="42"/>
    </row>
    <row r="27" spans="1:34" x14ac:dyDescent="0.2">
      <c r="A27" s="39">
        <v>7</v>
      </c>
      <c r="B27" s="57" t="s">
        <v>15</v>
      </c>
      <c r="C27" s="71">
        <v>880</v>
      </c>
      <c r="D27" s="71">
        <v>0</v>
      </c>
      <c r="E27" s="71">
        <v>939</v>
      </c>
      <c r="F27" s="71">
        <v>0</v>
      </c>
      <c r="G27" s="71">
        <v>890</v>
      </c>
      <c r="H27" s="71">
        <v>0</v>
      </c>
      <c r="I27" s="71">
        <v>907</v>
      </c>
      <c r="J27" s="71">
        <v>0</v>
      </c>
      <c r="K27" s="71">
        <v>3616</v>
      </c>
      <c r="L27" s="42"/>
      <c r="M27" s="71">
        <v>889</v>
      </c>
      <c r="N27" s="71">
        <v>0</v>
      </c>
      <c r="O27" s="71">
        <v>941</v>
      </c>
      <c r="P27" s="71">
        <v>0</v>
      </c>
      <c r="Q27" s="71">
        <v>891</v>
      </c>
      <c r="R27" s="71">
        <v>0</v>
      </c>
      <c r="S27" s="71">
        <v>910</v>
      </c>
      <c r="T27" s="71">
        <v>0</v>
      </c>
      <c r="U27" s="71">
        <v>3631</v>
      </c>
      <c r="V27" s="42"/>
      <c r="W27" s="71">
        <f t="shared" si="5"/>
        <v>9</v>
      </c>
      <c r="Y27" s="71">
        <f t="shared" si="1"/>
        <v>2</v>
      </c>
      <c r="AA27" s="71">
        <f t="shared" si="2"/>
        <v>1</v>
      </c>
      <c r="AC27" s="71">
        <f t="shared" si="3"/>
        <v>3</v>
      </c>
      <c r="AE27" s="71">
        <f t="shared" si="4"/>
        <v>15</v>
      </c>
      <c r="AF27" s="42"/>
    </row>
    <row r="28" spans="1:34" x14ac:dyDescent="0.2">
      <c r="B28" s="53" t="s">
        <v>16</v>
      </c>
      <c r="C28" s="72"/>
      <c r="D28" s="72"/>
      <c r="E28" s="72"/>
      <c r="F28" s="72"/>
      <c r="G28" s="72"/>
      <c r="H28" s="72"/>
      <c r="I28" s="72"/>
      <c r="J28" s="72"/>
      <c r="K28" s="72"/>
      <c r="L28" s="72"/>
      <c r="M28" s="72"/>
      <c r="N28" s="72"/>
      <c r="O28" s="72"/>
      <c r="P28" s="72"/>
      <c r="Q28" s="72"/>
      <c r="R28" s="72"/>
      <c r="S28" s="72"/>
      <c r="T28" s="72"/>
      <c r="U28" s="72"/>
      <c r="V28" s="72"/>
      <c r="W28" s="72"/>
      <c r="X28" s="52"/>
      <c r="Y28" s="72"/>
      <c r="Z28" s="52"/>
      <c r="AA28" s="72"/>
      <c r="AB28" s="52"/>
      <c r="AC28" s="72"/>
      <c r="AD28" s="52"/>
      <c r="AE28" s="72"/>
      <c r="AF28" s="42"/>
    </row>
    <row r="29" spans="1:34" hidden="1" x14ac:dyDescent="0.2">
      <c r="B29" s="54"/>
      <c r="C29" s="42"/>
      <c r="D29" s="42"/>
      <c r="E29" s="42"/>
      <c r="F29" s="42"/>
      <c r="G29" s="42"/>
      <c r="H29" s="42"/>
      <c r="I29" s="42"/>
      <c r="J29" s="42"/>
      <c r="L29" s="42"/>
      <c r="M29" s="42"/>
      <c r="N29" s="42"/>
      <c r="O29" s="42"/>
      <c r="P29" s="42"/>
      <c r="Q29" s="42"/>
      <c r="R29" s="42"/>
      <c r="S29" s="42"/>
      <c r="T29" s="42"/>
      <c r="U29" s="42"/>
      <c r="V29" s="42"/>
      <c r="W29" s="42"/>
      <c r="Y29" s="42"/>
      <c r="AA29" s="42"/>
      <c r="AC29" s="42"/>
      <c r="AE29" s="42"/>
      <c r="AF29" s="42"/>
    </row>
    <row r="30" spans="1:34" hidden="1" x14ac:dyDescent="0.2">
      <c r="B30" s="59"/>
      <c r="C30" s="42"/>
      <c r="D30" s="42"/>
      <c r="E30" s="42"/>
      <c r="F30" s="42"/>
      <c r="G30" s="42"/>
      <c r="H30" s="42"/>
      <c r="I30" s="42"/>
      <c r="J30" s="42"/>
      <c r="L30" s="42"/>
      <c r="M30" s="42"/>
      <c r="N30" s="42"/>
      <c r="O30" s="42"/>
      <c r="P30" s="42"/>
      <c r="Q30" s="42"/>
      <c r="R30" s="42"/>
      <c r="S30" s="42"/>
      <c r="T30" s="42"/>
      <c r="U30" s="42"/>
      <c r="V30" s="42"/>
      <c r="W30" s="42"/>
      <c r="Y30" s="42"/>
      <c r="AA30" s="42"/>
      <c r="AC30" s="42"/>
      <c r="AE30" s="42"/>
      <c r="AF30" s="42"/>
    </row>
    <row r="31" spans="1:34" hidden="1" x14ac:dyDescent="0.2">
      <c r="B31" s="59"/>
      <c r="C31" s="42"/>
      <c r="D31" s="42"/>
      <c r="E31" s="42"/>
      <c r="F31" s="42"/>
      <c r="G31" s="42"/>
      <c r="H31" s="42"/>
      <c r="I31" s="42"/>
      <c r="J31" s="42"/>
      <c r="L31" s="42"/>
      <c r="M31" s="42"/>
      <c r="N31" s="42"/>
      <c r="O31" s="42"/>
      <c r="P31" s="42"/>
      <c r="Q31" s="42"/>
      <c r="R31" s="42"/>
      <c r="S31" s="42"/>
      <c r="T31" s="42"/>
      <c r="U31" s="42"/>
      <c r="V31" s="42"/>
      <c r="W31" s="42"/>
      <c r="Y31" s="42"/>
      <c r="AA31" s="42"/>
      <c r="AC31" s="42"/>
      <c r="AE31" s="42"/>
      <c r="AF31" s="42"/>
    </row>
    <row r="32" spans="1:34" hidden="1" x14ac:dyDescent="0.2">
      <c r="B32" s="59"/>
      <c r="C32" s="42"/>
      <c r="D32" s="42"/>
      <c r="E32" s="42"/>
      <c r="F32" s="42"/>
      <c r="G32" s="42"/>
      <c r="H32" s="42"/>
      <c r="I32" s="42"/>
      <c r="J32" s="42"/>
      <c r="L32" s="42"/>
      <c r="M32" s="42"/>
      <c r="N32" s="42"/>
      <c r="O32" s="42"/>
      <c r="P32" s="42"/>
      <c r="Q32" s="42"/>
      <c r="R32" s="42"/>
      <c r="S32" s="42"/>
      <c r="T32" s="42"/>
      <c r="U32" s="42"/>
      <c r="V32" s="42"/>
      <c r="W32" s="42"/>
      <c r="Y32" s="42"/>
      <c r="AA32" s="42"/>
      <c r="AC32" s="42"/>
      <c r="AE32" s="42"/>
      <c r="AF32" s="42"/>
    </row>
    <row r="33" spans="1:32" hidden="1" x14ac:dyDescent="0.2">
      <c r="B33" s="60"/>
      <c r="C33" s="42"/>
      <c r="D33" s="42"/>
      <c r="E33" s="42"/>
      <c r="F33" s="42"/>
      <c r="G33" s="42"/>
      <c r="H33" s="42"/>
      <c r="I33" s="42"/>
      <c r="J33" s="42"/>
      <c r="L33" s="42"/>
      <c r="M33" s="42"/>
      <c r="N33" s="42"/>
      <c r="O33" s="42"/>
      <c r="P33" s="42"/>
      <c r="Q33" s="42"/>
      <c r="R33" s="42"/>
      <c r="S33" s="42"/>
      <c r="T33" s="42"/>
      <c r="U33" s="42"/>
      <c r="V33" s="42"/>
      <c r="W33" s="42"/>
      <c r="Y33" s="42"/>
      <c r="AA33" s="42"/>
      <c r="AC33" s="42"/>
      <c r="AE33" s="42"/>
      <c r="AF33" s="42"/>
    </row>
    <row r="34" spans="1:32" hidden="1" x14ac:dyDescent="0.2">
      <c r="B34" s="60"/>
      <c r="C34" s="42"/>
      <c r="D34" s="42"/>
      <c r="E34" s="42"/>
      <c r="F34" s="42"/>
      <c r="G34" s="42"/>
      <c r="H34" s="42"/>
      <c r="I34" s="42"/>
      <c r="J34" s="42"/>
      <c r="L34" s="42"/>
      <c r="M34" s="42"/>
      <c r="N34" s="42"/>
      <c r="O34" s="42"/>
      <c r="P34" s="42"/>
      <c r="Q34" s="42"/>
      <c r="R34" s="42"/>
      <c r="S34" s="42"/>
      <c r="T34" s="42"/>
      <c r="U34" s="42"/>
      <c r="V34" s="42"/>
      <c r="W34" s="42"/>
      <c r="Y34" s="42"/>
      <c r="AA34" s="42"/>
      <c r="AC34" s="42"/>
      <c r="AE34" s="42"/>
      <c r="AF34" s="42"/>
    </row>
    <row r="35" spans="1:32" hidden="1" x14ac:dyDescent="0.2">
      <c r="B35" s="60"/>
      <c r="C35" s="42"/>
      <c r="D35" s="42"/>
      <c r="E35" s="42"/>
      <c r="F35" s="42"/>
      <c r="G35" s="42"/>
      <c r="H35" s="42"/>
      <c r="I35" s="42"/>
      <c r="J35" s="42"/>
      <c r="L35" s="42"/>
      <c r="M35" s="42"/>
      <c r="N35" s="42"/>
      <c r="O35" s="42"/>
      <c r="P35" s="42"/>
      <c r="Q35" s="42"/>
      <c r="R35" s="42"/>
      <c r="S35" s="42"/>
      <c r="T35" s="42"/>
      <c r="U35" s="42"/>
      <c r="V35" s="42"/>
      <c r="W35" s="42"/>
      <c r="Y35" s="42"/>
      <c r="AA35" s="42"/>
      <c r="AC35" s="42"/>
      <c r="AE35" s="42"/>
      <c r="AF35" s="42"/>
    </row>
    <row r="36" spans="1:32" hidden="1" x14ac:dyDescent="0.2">
      <c r="B36" s="54"/>
      <c r="C36" s="42"/>
      <c r="D36" s="42"/>
      <c r="E36" s="42"/>
      <c r="F36" s="42"/>
      <c r="G36" s="42"/>
      <c r="H36" s="42"/>
      <c r="I36" s="42"/>
      <c r="J36" s="42"/>
      <c r="L36" s="42"/>
      <c r="M36" s="42"/>
      <c r="N36" s="42"/>
      <c r="O36" s="42"/>
      <c r="P36" s="42"/>
      <c r="Q36" s="42"/>
      <c r="R36" s="42"/>
      <c r="S36" s="42"/>
      <c r="T36" s="42"/>
      <c r="U36" s="42"/>
      <c r="V36" s="42"/>
      <c r="W36" s="42"/>
      <c r="Y36" s="42"/>
      <c r="AA36" s="42"/>
      <c r="AC36" s="42"/>
      <c r="AE36" s="42"/>
      <c r="AF36" s="42"/>
    </row>
    <row r="37" spans="1:32" hidden="1" x14ac:dyDescent="0.2">
      <c r="B37" s="54"/>
      <c r="C37" s="72"/>
      <c r="D37" s="72"/>
      <c r="E37" s="72"/>
      <c r="F37" s="72"/>
      <c r="G37" s="72"/>
      <c r="H37" s="72"/>
      <c r="I37" s="72"/>
      <c r="J37" s="72"/>
      <c r="K37" s="72"/>
      <c r="L37" s="72"/>
      <c r="M37" s="72"/>
      <c r="N37" s="72"/>
      <c r="O37" s="72"/>
      <c r="P37" s="72"/>
      <c r="Q37" s="72"/>
      <c r="R37" s="72"/>
      <c r="S37" s="72"/>
      <c r="T37" s="72"/>
      <c r="U37" s="72"/>
      <c r="V37" s="72"/>
      <c r="W37" s="72"/>
      <c r="X37" s="52"/>
      <c r="Y37" s="72"/>
      <c r="Z37" s="52"/>
      <c r="AA37" s="72"/>
      <c r="AB37" s="52"/>
      <c r="AC37" s="72"/>
      <c r="AD37" s="52"/>
      <c r="AE37" s="72"/>
      <c r="AF37" s="42"/>
    </row>
    <row r="38" spans="1:32" x14ac:dyDescent="0.2">
      <c r="A38" s="39">
        <v>16</v>
      </c>
      <c r="B38" s="57" t="s">
        <v>26</v>
      </c>
      <c r="C38" s="73">
        <v>704</v>
      </c>
      <c r="D38" s="73">
        <v>0</v>
      </c>
      <c r="E38" s="73">
        <v>693</v>
      </c>
      <c r="F38" s="73">
        <v>0</v>
      </c>
      <c r="G38" s="73">
        <v>729</v>
      </c>
      <c r="H38" s="73">
        <v>0</v>
      </c>
      <c r="I38" s="73">
        <v>706</v>
      </c>
      <c r="J38" s="73">
        <v>0</v>
      </c>
      <c r="K38" s="73">
        <v>2832</v>
      </c>
      <c r="L38" s="42"/>
      <c r="M38" s="73">
        <v>712</v>
      </c>
      <c r="N38" s="73">
        <v>0</v>
      </c>
      <c r="O38" s="73">
        <v>695</v>
      </c>
      <c r="P38" s="73">
        <v>0</v>
      </c>
      <c r="Q38" s="73">
        <v>729</v>
      </c>
      <c r="R38" s="73">
        <v>0</v>
      </c>
      <c r="S38" s="73">
        <v>710</v>
      </c>
      <c r="T38" s="73">
        <v>0</v>
      </c>
      <c r="U38" s="73">
        <v>2846</v>
      </c>
      <c r="V38" s="42"/>
      <c r="W38" s="73">
        <f t="shared" ref="W38:W39" si="6">+M38-C38</f>
        <v>8</v>
      </c>
      <c r="Y38" s="73">
        <f t="shared" ref="Y38:Y39" si="7">+O38-E38</f>
        <v>2</v>
      </c>
      <c r="AA38" s="73">
        <f t="shared" ref="AA38:AA39" si="8">+Q38-G38</f>
        <v>0</v>
      </c>
      <c r="AC38" s="73">
        <f t="shared" ref="AC38:AC39" si="9">+S38-I38</f>
        <v>4</v>
      </c>
      <c r="AE38" s="73">
        <f t="shared" ref="AE38:AE39" si="10">+U38-K38</f>
        <v>14</v>
      </c>
      <c r="AF38" s="42"/>
    </row>
    <row r="39" spans="1:32" ht="12" thickBot="1" x14ac:dyDescent="0.25">
      <c r="A39" s="39">
        <v>17</v>
      </c>
      <c r="B39" s="39" t="s">
        <v>42</v>
      </c>
      <c r="C39" s="61">
        <v>176</v>
      </c>
      <c r="D39" s="42">
        <v>0</v>
      </c>
      <c r="E39" s="61">
        <v>246</v>
      </c>
      <c r="F39" s="42">
        <v>0</v>
      </c>
      <c r="G39" s="61">
        <v>161</v>
      </c>
      <c r="H39" s="42">
        <v>0</v>
      </c>
      <c r="I39" s="61">
        <v>201</v>
      </c>
      <c r="J39" s="42">
        <v>0</v>
      </c>
      <c r="K39" s="61">
        <v>784</v>
      </c>
      <c r="L39" s="42"/>
      <c r="M39" s="61">
        <v>177</v>
      </c>
      <c r="N39" s="42">
        <v>0</v>
      </c>
      <c r="O39" s="61">
        <v>246</v>
      </c>
      <c r="P39" s="42">
        <v>0</v>
      </c>
      <c r="Q39" s="61">
        <v>162</v>
      </c>
      <c r="R39" s="42">
        <v>0</v>
      </c>
      <c r="S39" s="61">
        <v>200</v>
      </c>
      <c r="T39" s="42">
        <v>0</v>
      </c>
      <c r="U39" s="61">
        <v>785</v>
      </c>
      <c r="V39" s="42"/>
      <c r="W39" s="61">
        <f t="shared" si="6"/>
        <v>1</v>
      </c>
      <c r="X39" s="42"/>
      <c r="Y39" s="61">
        <f t="shared" si="7"/>
        <v>0</v>
      </c>
      <c r="Z39" s="42"/>
      <c r="AA39" s="61">
        <f t="shared" si="8"/>
        <v>1</v>
      </c>
      <c r="AB39" s="42"/>
      <c r="AC39" s="61">
        <f t="shared" si="9"/>
        <v>-1</v>
      </c>
      <c r="AD39" s="42"/>
      <c r="AE39" s="61">
        <f t="shared" si="10"/>
        <v>1</v>
      </c>
      <c r="AF39" s="42"/>
    </row>
    <row r="40" spans="1:32" ht="12" thickTop="1" x14ac:dyDescent="0.2">
      <c r="C40" s="56"/>
      <c r="D40" s="56"/>
      <c r="E40" s="56"/>
      <c r="F40" s="56"/>
      <c r="G40" s="56"/>
      <c r="H40" s="56"/>
      <c r="I40" s="56"/>
      <c r="J40" s="56"/>
      <c r="K40" s="56"/>
      <c r="M40" s="56"/>
      <c r="N40" s="56"/>
      <c r="O40" s="56"/>
      <c r="P40" s="56"/>
      <c r="Q40" s="56"/>
      <c r="R40" s="56"/>
      <c r="S40" s="56"/>
      <c r="T40" s="56"/>
      <c r="U40" s="56"/>
      <c r="W40" s="56"/>
      <c r="Y40" s="56"/>
      <c r="AA40" s="56"/>
      <c r="AC40" s="56"/>
      <c r="AE40" s="56"/>
    </row>
    <row r="41" spans="1:32" x14ac:dyDescent="0.2">
      <c r="B41" s="51" t="s">
        <v>63</v>
      </c>
      <c r="K41" s="39"/>
    </row>
    <row r="42" spans="1:32" x14ac:dyDescent="0.2">
      <c r="B42" s="53" t="s">
        <v>8</v>
      </c>
      <c r="K42" s="39"/>
    </row>
    <row r="43" spans="1:32" x14ac:dyDescent="0.2">
      <c r="B43" s="54" t="s">
        <v>9</v>
      </c>
      <c r="C43" s="55">
        <v>835</v>
      </c>
      <c r="D43" s="55">
        <v>0</v>
      </c>
      <c r="E43" s="55">
        <v>823</v>
      </c>
      <c r="F43" s="55">
        <v>0</v>
      </c>
      <c r="G43" s="55">
        <v>859</v>
      </c>
      <c r="H43" s="55">
        <v>0</v>
      </c>
      <c r="I43" s="55">
        <v>789</v>
      </c>
      <c r="J43" s="55">
        <v>0</v>
      </c>
      <c r="K43" s="55">
        <v>3306</v>
      </c>
      <c r="L43" s="42"/>
      <c r="M43" s="55">
        <v>684</v>
      </c>
      <c r="N43" s="55">
        <v>0</v>
      </c>
      <c r="O43" s="55">
        <v>675</v>
      </c>
      <c r="P43" s="55">
        <v>0</v>
      </c>
      <c r="Q43" s="55">
        <v>685</v>
      </c>
      <c r="R43" s="55">
        <v>0</v>
      </c>
      <c r="S43" s="55">
        <v>642</v>
      </c>
      <c r="T43" s="55">
        <v>0</v>
      </c>
      <c r="U43" s="55">
        <v>2686</v>
      </c>
      <c r="V43" s="42"/>
      <c r="W43" s="55">
        <f>+M43-C43</f>
        <v>-151</v>
      </c>
      <c r="Y43" s="55">
        <f t="shared" ref="Y43:Y49" si="11">+O43-E43</f>
        <v>-148</v>
      </c>
      <c r="AA43" s="55">
        <f t="shared" ref="AA43:AA49" si="12">+Q43-G43</f>
        <v>-174</v>
      </c>
      <c r="AC43" s="55">
        <f t="shared" ref="AC43:AC49" si="13">+S43-I43</f>
        <v>-147</v>
      </c>
      <c r="AE43" s="55">
        <f t="shared" ref="AE43:AE49" si="14">+U43-K43</f>
        <v>-620</v>
      </c>
      <c r="AF43" s="42"/>
    </row>
    <row r="44" spans="1:32" x14ac:dyDescent="0.2">
      <c r="B44" s="54" t="s">
        <v>10</v>
      </c>
      <c r="C44" s="42">
        <v>134</v>
      </c>
      <c r="D44" s="42">
        <v>0</v>
      </c>
      <c r="E44" s="42">
        <v>134</v>
      </c>
      <c r="F44" s="42">
        <v>0</v>
      </c>
      <c r="G44" s="42">
        <v>148</v>
      </c>
      <c r="H44" s="42">
        <v>0</v>
      </c>
      <c r="I44" s="42">
        <v>128</v>
      </c>
      <c r="J44" s="42">
        <v>0</v>
      </c>
      <c r="K44" s="42">
        <v>544</v>
      </c>
      <c r="L44" s="42"/>
      <c r="M44" s="42">
        <v>139</v>
      </c>
      <c r="N44" s="42">
        <v>0</v>
      </c>
      <c r="O44" s="42">
        <v>139</v>
      </c>
      <c r="P44" s="42">
        <v>0</v>
      </c>
      <c r="Q44" s="42">
        <v>153</v>
      </c>
      <c r="R44" s="42">
        <v>0</v>
      </c>
      <c r="S44" s="42">
        <v>132</v>
      </c>
      <c r="T44" s="42">
        <v>0</v>
      </c>
      <c r="U44" s="42">
        <v>563</v>
      </c>
      <c r="V44" s="42"/>
      <c r="W44" s="42">
        <f t="shared" ref="W44:W49" si="15">+M44-C44</f>
        <v>5</v>
      </c>
      <c r="Y44" s="42">
        <f t="shared" si="11"/>
        <v>5</v>
      </c>
      <c r="AA44" s="42">
        <f t="shared" si="12"/>
        <v>5</v>
      </c>
      <c r="AC44" s="42">
        <f t="shared" si="13"/>
        <v>4</v>
      </c>
      <c r="AE44" s="42">
        <f t="shared" si="14"/>
        <v>19</v>
      </c>
      <c r="AF44" s="42"/>
    </row>
    <row r="45" spans="1:32" x14ac:dyDescent="0.2">
      <c r="B45" s="54" t="s">
        <v>11</v>
      </c>
      <c r="C45" s="42">
        <v>83</v>
      </c>
      <c r="D45" s="42">
        <v>0</v>
      </c>
      <c r="E45" s="42">
        <v>93</v>
      </c>
      <c r="F45" s="42">
        <v>0</v>
      </c>
      <c r="G45" s="42">
        <v>106</v>
      </c>
      <c r="H45" s="42">
        <v>0</v>
      </c>
      <c r="I45" s="42">
        <v>81</v>
      </c>
      <c r="J45" s="42">
        <v>0</v>
      </c>
      <c r="K45" s="42">
        <v>363</v>
      </c>
      <c r="L45" s="42"/>
      <c r="M45" s="42">
        <v>87</v>
      </c>
      <c r="N45" s="42">
        <v>0</v>
      </c>
      <c r="O45" s="42">
        <v>101</v>
      </c>
      <c r="P45" s="42">
        <v>0</v>
      </c>
      <c r="Q45" s="42">
        <v>126</v>
      </c>
      <c r="R45" s="42">
        <v>0</v>
      </c>
      <c r="S45" s="42">
        <v>85</v>
      </c>
      <c r="T45" s="42">
        <v>0</v>
      </c>
      <c r="U45" s="42">
        <v>399</v>
      </c>
      <c r="V45" s="42"/>
      <c r="W45" s="42">
        <f t="shared" si="15"/>
        <v>4</v>
      </c>
      <c r="Y45" s="42">
        <f t="shared" si="11"/>
        <v>8</v>
      </c>
      <c r="AA45" s="42">
        <f t="shared" si="12"/>
        <v>20</v>
      </c>
      <c r="AC45" s="42">
        <f t="shared" si="13"/>
        <v>4</v>
      </c>
      <c r="AE45" s="42">
        <f t="shared" si="14"/>
        <v>36</v>
      </c>
      <c r="AF45" s="42"/>
    </row>
    <row r="46" spans="1:32" x14ac:dyDescent="0.2">
      <c r="B46" s="54" t="s">
        <v>12</v>
      </c>
      <c r="C46" s="42">
        <v>41</v>
      </c>
      <c r="D46" s="42">
        <v>0</v>
      </c>
      <c r="E46" s="42">
        <v>50</v>
      </c>
      <c r="F46" s="42">
        <v>0</v>
      </c>
      <c r="G46" s="42">
        <v>55</v>
      </c>
      <c r="H46" s="42">
        <v>0</v>
      </c>
      <c r="I46" s="42">
        <v>45</v>
      </c>
      <c r="J46" s="42">
        <v>0</v>
      </c>
      <c r="K46" s="42">
        <v>191</v>
      </c>
      <c r="L46" s="42"/>
      <c r="M46" s="42">
        <v>42</v>
      </c>
      <c r="N46" s="42">
        <v>0</v>
      </c>
      <c r="O46" s="42">
        <v>52</v>
      </c>
      <c r="P46" s="42">
        <v>0</v>
      </c>
      <c r="Q46" s="42">
        <v>55</v>
      </c>
      <c r="R46" s="42">
        <v>0</v>
      </c>
      <c r="S46" s="42">
        <v>46</v>
      </c>
      <c r="T46" s="42">
        <v>0</v>
      </c>
      <c r="U46" s="42">
        <v>195</v>
      </c>
      <c r="V46" s="42"/>
      <c r="W46" s="42">
        <f t="shared" si="15"/>
        <v>1</v>
      </c>
      <c r="Y46" s="42">
        <f t="shared" si="11"/>
        <v>2</v>
      </c>
      <c r="AA46" s="42">
        <f t="shared" si="12"/>
        <v>0</v>
      </c>
      <c r="AC46" s="42">
        <f t="shared" si="13"/>
        <v>1</v>
      </c>
      <c r="AE46" s="42">
        <f t="shared" si="14"/>
        <v>4</v>
      </c>
      <c r="AF46" s="42"/>
    </row>
    <row r="47" spans="1:32" x14ac:dyDescent="0.2">
      <c r="B47" s="54" t="s">
        <v>13</v>
      </c>
      <c r="C47" s="42">
        <v>1</v>
      </c>
      <c r="D47" s="42">
        <v>0</v>
      </c>
      <c r="E47" s="42">
        <v>0</v>
      </c>
      <c r="F47" s="42">
        <v>0</v>
      </c>
      <c r="G47" s="42">
        <v>1</v>
      </c>
      <c r="H47" s="42">
        <v>0</v>
      </c>
      <c r="I47" s="42">
        <v>1</v>
      </c>
      <c r="J47" s="42">
        <v>0</v>
      </c>
      <c r="K47" s="42">
        <v>3</v>
      </c>
      <c r="L47" s="42"/>
      <c r="M47" s="42">
        <v>1</v>
      </c>
      <c r="N47" s="42">
        <v>0</v>
      </c>
      <c r="O47" s="42">
        <v>0</v>
      </c>
      <c r="P47" s="42">
        <v>0</v>
      </c>
      <c r="Q47" s="42">
        <v>1</v>
      </c>
      <c r="R47" s="42">
        <v>0</v>
      </c>
      <c r="S47" s="42">
        <v>1</v>
      </c>
      <c r="T47" s="42">
        <v>0</v>
      </c>
      <c r="U47" s="42">
        <v>3</v>
      </c>
      <c r="V47" s="42"/>
      <c r="W47" s="42">
        <f t="shared" si="15"/>
        <v>0</v>
      </c>
      <c r="Y47" s="42">
        <f t="shared" si="11"/>
        <v>0</v>
      </c>
      <c r="AA47" s="42">
        <f t="shared" si="12"/>
        <v>0</v>
      </c>
      <c r="AC47" s="42">
        <f t="shared" si="13"/>
        <v>0</v>
      </c>
      <c r="AE47" s="42">
        <f t="shared" si="14"/>
        <v>0</v>
      </c>
      <c r="AF47" s="42"/>
    </row>
    <row r="48" spans="1:32" x14ac:dyDescent="0.2">
      <c r="B48" s="54" t="s">
        <v>14</v>
      </c>
      <c r="C48" s="42">
        <v>-139</v>
      </c>
      <c r="D48" s="42">
        <v>0</v>
      </c>
      <c r="E48" s="42">
        <v>-138</v>
      </c>
      <c r="F48" s="42">
        <v>0</v>
      </c>
      <c r="G48" s="42">
        <v>-151</v>
      </c>
      <c r="H48" s="42">
        <v>0</v>
      </c>
      <c r="I48" s="42">
        <v>-139</v>
      </c>
      <c r="J48" s="42">
        <v>0</v>
      </c>
      <c r="K48" s="42">
        <v>-567</v>
      </c>
      <c r="L48" s="42"/>
      <c r="M48" s="42">
        <v>0</v>
      </c>
      <c r="N48" s="42">
        <v>0</v>
      </c>
      <c r="O48" s="42">
        <v>0</v>
      </c>
      <c r="P48" s="42">
        <v>0</v>
      </c>
      <c r="Q48" s="42">
        <v>0</v>
      </c>
      <c r="R48" s="42">
        <v>0</v>
      </c>
      <c r="S48" s="42">
        <v>0</v>
      </c>
      <c r="T48" s="42">
        <v>0</v>
      </c>
      <c r="U48" s="42">
        <v>0</v>
      </c>
      <c r="V48" s="42"/>
      <c r="W48" s="42">
        <f t="shared" si="15"/>
        <v>139</v>
      </c>
      <c r="Y48" s="42">
        <f t="shared" si="11"/>
        <v>138</v>
      </c>
      <c r="AA48" s="42">
        <f t="shared" si="12"/>
        <v>151</v>
      </c>
      <c r="AC48" s="42">
        <f t="shared" si="13"/>
        <v>139</v>
      </c>
      <c r="AE48" s="42">
        <f t="shared" si="14"/>
        <v>567</v>
      </c>
      <c r="AF48" s="42"/>
    </row>
    <row r="49" spans="1:32" x14ac:dyDescent="0.2">
      <c r="A49" s="39">
        <v>7</v>
      </c>
      <c r="B49" s="57" t="s">
        <v>15</v>
      </c>
      <c r="C49" s="71">
        <v>955</v>
      </c>
      <c r="D49" s="71">
        <v>0</v>
      </c>
      <c r="E49" s="71">
        <v>962</v>
      </c>
      <c r="F49" s="71">
        <v>0</v>
      </c>
      <c r="G49" s="71">
        <v>1018</v>
      </c>
      <c r="H49" s="71">
        <v>0</v>
      </c>
      <c r="I49" s="71">
        <v>905</v>
      </c>
      <c r="J49" s="71">
        <v>0</v>
      </c>
      <c r="K49" s="71">
        <v>3840</v>
      </c>
      <c r="L49" s="42"/>
      <c r="M49" s="71">
        <v>953</v>
      </c>
      <c r="N49" s="71">
        <v>0</v>
      </c>
      <c r="O49" s="71">
        <v>967</v>
      </c>
      <c r="P49" s="71">
        <v>0</v>
      </c>
      <c r="Q49" s="71">
        <v>1020</v>
      </c>
      <c r="R49" s="71">
        <v>0</v>
      </c>
      <c r="S49" s="71">
        <v>906</v>
      </c>
      <c r="T49" s="71">
        <v>0</v>
      </c>
      <c r="U49" s="71">
        <v>3846</v>
      </c>
      <c r="V49" s="42"/>
      <c r="W49" s="71">
        <f t="shared" si="15"/>
        <v>-2</v>
      </c>
      <c r="Y49" s="71">
        <f t="shared" si="11"/>
        <v>5</v>
      </c>
      <c r="AA49" s="71">
        <f t="shared" si="12"/>
        <v>2</v>
      </c>
      <c r="AC49" s="71">
        <f t="shared" si="13"/>
        <v>1</v>
      </c>
      <c r="AE49" s="71">
        <f t="shared" si="14"/>
        <v>6</v>
      </c>
      <c r="AF49" s="42"/>
    </row>
    <row r="50" spans="1:32" x14ac:dyDescent="0.2">
      <c r="B50" s="53" t="s">
        <v>16</v>
      </c>
      <c r="C50" s="72"/>
      <c r="D50" s="72"/>
      <c r="E50" s="72"/>
      <c r="F50" s="72"/>
      <c r="G50" s="72"/>
      <c r="H50" s="72"/>
      <c r="I50" s="72"/>
      <c r="J50" s="72"/>
      <c r="K50" s="72"/>
      <c r="L50" s="72"/>
      <c r="M50" s="72"/>
      <c r="N50" s="72"/>
      <c r="O50" s="72"/>
      <c r="P50" s="72"/>
      <c r="Q50" s="72"/>
      <c r="R50" s="72"/>
      <c r="S50" s="72"/>
      <c r="T50" s="72"/>
      <c r="U50" s="72"/>
      <c r="V50" s="72"/>
      <c r="W50" s="72"/>
      <c r="X50" s="52"/>
      <c r="Y50" s="72"/>
      <c r="Z50" s="52"/>
      <c r="AA50" s="72"/>
      <c r="AB50" s="52"/>
      <c r="AC50" s="72"/>
      <c r="AD50" s="52"/>
      <c r="AE50" s="72"/>
      <c r="AF50" s="42"/>
    </row>
    <row r="51" spans="1:32" hidden="1" x14ac:dyDescent="0.2">
      <c r="B51" s="54"/>
      <c r="C51" s="42"/>
      <c r="D51" s="42"/>
      <c r="E51" s="42"/>
      <c r="F51" s="42"/>
      <c r="G51" s="42"/>
      <c r="H51" s="42"/>
      <c r="I51" s="42"/>
      <c r="J51" s="42"/>
      <c r="L51" s="42"/>
      <c r="M51" s="42"/>
      <c r="N51" s="42"/>
      <c r="O51" s="42"/>
      <c r="P51" s="42"/>
      <c r="Q51" s="42"/>
      <c r="R51" s="42"/>
      <c r="S51" s="42"/>
      <c r="T51" s="42"/>
      <c r="U51" s="42"/>
      <c r="V51" s="42"/>
      <c r="W51" s="42"/>
      <c r="Y51" s="42"/>
      <c r="AA51" s="42"/>
      <c r="AC51" s="42"/>
      <c r="AE51" s="42"/>
      <c r="AF51" s="42"/>
    </row>
    <row r="52" spans="1:32" hidden="1" x14ac:dyDescent="0.2">
      <c r="B52" s="59"/>
      <c r="C52" s="42"/>
      <c r="D52" s="42"/>
      <c r="E52" s="42"/>
      <c r="F52" s="42"/>
      <c r="G52" s="42"/>
      <c r="H52" s="42"/>
      <c r="I52" s="42"/>
      <c r="J52" s="42"/>
      <c r="L52" s="42"/>
      <c r="M52" s="42"/>
      <c r="N52" s="42"/>
      <c r="O52" s="42"/>
      <c r="P52" s="42"/>
      <c r="Q52" s="42"/>
      <c r="R52" s="42"/>
      <c r="S52" s="42"/>
      <c r="T52" s="42"/>
      <c r="U52" s="42"/>
      <c r="V52" s="42"/>
      <c r="W52" s="42"/>
      <c r="Y52" s="42"/>
      <c r="AA52" s="42"/>
      <c r="AC52" s="42"/>
      <c r="AE52" s="42"/>
      <c r="AF52" s="42"/>
    </row>
    <row r="53" spans="1:32" hidden="1" x14ac:dyDescent="0.2">
      <c r="B53" s="59"/>
      <c r="C53" s="42"/>
      <c r="D53" s="42"/>
      <c r="E53" s="42"/>
      <c r="F53" s="42"/>
      <c r="G53" s="42"/>
      <c r="H53" s="42"/>
      <c r="I53" s="42"/>
      <c r="J53" s="42"/>
      <c r="L53" s="42"/>
      <c r="M53" s="42"/>
      <c r="N53" s="42"/>
      <c r="O53" s="42"/>
      <c r="P53" s="42"/>
      <c r="Q53" s="42"/>
      <c r="R53" s="42"/>
      <c r="S53" s="42"/>
      <c r="T53" s="42"/>
      <c r="U53" s="42"/>
      <c r="V53" s="42"/>
      <c r="W53" s="42"/>
      <c r="Y53" s="42"/>
      <c r="AA53" s="42"/>
      <c r="AC53" s="42"/>
      <c r="AE53" s="42"/>
      <c r="AF53" s="42"/>
    </row>
    <row r="54" spans="1:32" hidden="1" x14ac:dyDescent="0.2">
      <c r="B54" s="59"/>
      <c r="C54" s="42"/>
      <c r="D54" s="42"/>
      <c r="E54" s="42"/>
      <c r="F54" s="42"/>
      <c r="G54" s="42"/>
      <c r="H54" s="42"/>
      <c r="I54" s="42"/>
      <c r="J54" s="42"/>
      <c r="L54" s="42"/>
      <c r="M54" s="42"/>
      <c r="N54" s="42"/>
      <c r="O54" s="42"/>
      <c r="P54" s="42"/>
      <c r="Q54" s="42"/>
      <c r="R54" s="42"/>
      <c r="S54" s="42"/>
      <c r="T54" s="42"/>
      <c r="U54" s="42"/>
      <c r="V54" s="42"/>
      <c r="W54" s="42"/>
      <c r="Y54" s="42"/>
      <c r="AA54" s="42"/>
      <c r="AC54" s="42"/>
      <c r="AE54" s="42"/>
      <c r="AF54" s="42"/>
    </row>
    <row r="55" spans="1:32" hidden="1" x14ac:dyDescent="0.2">
      <c r="B55" s="60"/>
      <c r="C55" s="42"/>
      <c r="D55" s="42"/>
      <c r="E55" s="42"/>
      <c r="F55" s="42"/>
      <c r="G55" s="42"/>
      <c r="H55" s="42"/>
      <c r="I55" s="42"/>
      <c r="J55" s="42"/>
      <c r="L55" s="42"/>
      <c r="M55" s="42"/>
      <c r="N55" s="42"/>
      <c r="O55" s="42"/>
      <c r="P55" s="42"/>
      <c r="Q55" s="42"/>
      <c r="R55" s="42"/>
      <c r="S55" s="42"/>
      <c r="T55" s="42"/>
      <c r="U55" s="42"/>
      <c r="V55" s="42"/>
      <c r="W55" s="42"/>
      <c r="Y55" s="42"/>
      <c r="AA55" s="42"/>
      <c r="AC55" s="42"/>
      <c r="AE55" s="42"/>
      <c r="AF55" s="42"/>
    </row>
    <row r="56" spans="1:32" hidden="1" x14ac:dyDescent="0.2">
      <c r="B56" s="60"/>
      <c r="C56" s="42"/>
      <c r="D56" s="42"/>
      <c r="E56" s="42"/>
      <c r="F56" s="42"/>
      <c r="G56" s="42"/>
      <c r="H56" s="42"/>
      <c r="I56" s="42"/>
      <c r="J56" s="42"/>
      <c r="L56" s="42"/>
      <c r="M56" s="42"/>
      <c r="N56" s="42"/>
      <c r="O56" s="42"/>
      <c r="P56" s="42"/>
      <c r="Q56" s="42"/>
      <c r="R56" s="42"/>
      <c r="S56" s="42"/>
      <c r="T56" s="42"/>
      <c r="U56" s="42"/>
      <c r="V56" s="42"/>
      <c r="W56" s="42"/>
      <c r="Y56" s="42"/>
      <c r="AA56" s="42"/>
      <c r="AC56" s="42"/>
      <c r="AE56" s="42"/>
      <c r="AF56" s="42"/>
    </row>
    <row r="57" spans="1:32" hidden="1" x14ac:dyDescent="0.2">
      <c r="B57" s="60"/>
      <c r="C57" s="42"/>
      <c r="D57" s="42"/>
      <c r="E57" s="42"/>
      <c r="F57" s="42"/>
      <c r="G57" s="42"/>
      <c r="H57" s="42"/>
      <c r="I57" s="42"/>
      <c r="J57" s="42"/>
      <c r="L57" s="42"/>
      <c r="M57" s="42"/>
      <c r="N57" s="42"/>
      <c r="O57" s="42"/>
      <c r="P57" s="42"/>
      <c r="Q57" s="42"/>
      <c r="R57" s="42"/>
      <c r="S57" s="42"/>
      <c r="T57" s="42"/>
      <c r="U57" s="42"/>
      <c r="V57" s="42"/>
      <c r="W57" s="42"/>
      <c r="Y57" s="42"/>
      <c r="AA57" s="42"/>
      <c r="AC57" s="42"/>
      <c r="AE57" s="42"/>
      <c r="AF57" s="42"/>
    </row>
    <row r="58" spans="1:32" hidden="1" x14ac:dyDescent="0.2">
      <c r="B58" s="54"/>
      <c r="C58" s="42"/>
      <c r="D58" s="42"/>
      <c r="E58" s="42"/>
      <c r="F58" s="42"/>
      <c r="G58" s="42"/>
      <c r="H58" s="42"/>
      <c r="I58" s="42"/>
      <c r="J58" s="42"/>
      <c r="L58" s="42"/>
      <c r="M58" s="42"/>
      <c r="N58" s="42"/>
      <c r="O58" s="42"/>
      <c r="P58" s="42"/>
      <c r="Q58" s="42"/>
      <c r="R58" s="42"/>
      <c r="S58" s="42"/>
      <c r="T58" s="42"/>
      <c r="U58" s="42"/>
      <c r="V58" s="42"/>
      <c r="W58" s="42"/>
      <c r="Y58" s="42"/>
      <c r="AA58" s="42"/>
      <c r="AC58" s="42"/>
      <c r="AE58" s="42"/>
      <c r="AF58" s="42"/>
    </row>
    <row r="59" spans="1:32" hidden="1" x14ac:dyDescent="0.2">
      <c r="B59" s="54"/>
      <c r="C59" s="72"/>
      <c r="D59" s="72"/>
      <c r="E59" s="72"/>
      <c r="F59" s="72"/>
      <c r="G59" s="72"/>
      <c r="H59" s="72"/>
      <c r="I59" s="72"/>
      <c r="J59" s="72"/>
      <c r="K59" s="72"/>
      <c r="L59" s="72"/>
      <c r="M59" s="72"/>
      <c r="N59" s="72"/>
      <c r="O59" s="72"/>
      <c r="P59" s="72"/>
      <c r="Q59" s="72"/>
      <c r="R59" s="72"/>
      <c r="S59" s="72"/>
      <c r="T59" s="72"/>
      <c r="U59" s="72"/>
      <c r="V59" s="72"/>
      <c r="W59" s="72"/>
      <c r="X59" s="52"/>
      <c r="Y59" s="72"/>
      <c r="Z59" s="52"/>
      <c r="AA59" s="72"/>
      <c r="AB59" s="52"/>
      <c r="AC59" s="72"/>
      <c r="AD59" s="52"/>
      <c r="AE59" s="72"/>
      <c r="AF59" s="42"/>
    </row>
    <row r="60" spans="1:32" x14ac:dyDescent="0.2">
      <c r="A60" s="39">
        <v>16</v>
      </c>
      <c r="B60" s="57" t="s">
        <v>26</v>
      </c>
      <c r="C60" s="73">
        <v>804</v>
      </c>
      <c r="D60" s="73">
        <v>0</v>
      </c>
      <c r="E60" s="73">
        <v>786</v>
      </c>
      <c r="F60" s="73">
        <v>0</v>
      </c>
      <c r="G60" s="73">
        <v>825</v>
      </c>
      <c r="H60" s="73">
        <v>0</v>
      </c>
      <c r="I60" s="73">
        <v>779</v>
      </c>
      <c r="J60" s="73">
        <v>0</v>
      </c>
      <c r="K60" s="73">
        <v>3194</v>
      </c>
      <c r="L60" s="42"/>
      <c r="M60" s="73">
        <v>803</v>
      </c>
      <c r="N60" s="73">
        <v>0</v>
      </c>
      <c r="O60" s="73">
        <v>790</v>
      </c>
      <c r="P60" s="73">
        <v>0</v>
      </c>
      <c r="Q60" s="73">
        <v>827</v>
      </c>
      <c r="R60" s="73">
        <v>0</v>
      </c>
      <c r="S60" s="73">
        <v>781</v>
      </c>
      <c r="T60" s="73">
        <v>0</v>
      </c>
      <c r="U60" s="73">
        <v>3201</v>
      </c>
      <c r="V60" s="42"/>
      <c r="W60" s="73">
        <f t="shared" ref="W60:W61" si="16">+M60-C60</f>
        <v>-1</v>
      </c>
      <c r="Y60" s="73">
        <f t="shared" ref="Y60:Y61" si="17">+O60-E60</f>
        <v>4</v>
      </c>
      <c r="AA60" s="73">
        <f t="shared" ref="AA60:AA61" si="18">+Q60-G60</f>
        <v>2</v>
      </c>
      <c r="AC60" s="73">
        <f t="shared" ref="AC60:AC61" si="19">+S60-I60</f>
        <v>2</v>
      </c>
      <c r="AE60" s="73">
        <f t="shared" ref="AE60:AE61" si="20">+U60-K60</f>
        <v>7</v>
      </c>
      <c r="AF60" s="42"/>
    </row>
    <row r="61" spans="1:32" ht="12" thickBot="1" x14ac:dyDescent="0.25">
      <c r="A61" s="39">
        <v>17</v>
      </c>
      <c r="B61" s="39" t="s">
        <v>42</v>
      </c>
      <c r="C61" s="61">
        <v>151</v>
      </c>
      <c r="D61" s="42">
        <v>0</v>
      </c>
      <c r="E61" s="61">
        <v>176</v>
      </c>
      <c r="F61" s="42">
        <v>0</v>
      </c>
      <c r="G61" s="61">
        <v>193</v>
      </c>
      <c r="H61" s="42">
        <v>0</v>
      </c>
      <c r="I61" s="61">
        <v>126</v>
      </c>
      <c r="J61" s="42">
        <v>0</v>
      </c>
      <c r="K61" s="61">
        <v>646</v>
      </c>
      <c r="L61" s="42"/>
      <c r="M61" s="61">
        <v>150</v>
      </c>
      <c r="N61" s="42">
        <v>0</v>
      </c>
      <c r="O61" s="61">
        <v>177</v>
      </c>
      <c r="P61" s="42">
        <v>0</v>
      </c>
      <c r="Q61" s="61">
        <v>193</v>
      </c>
      <c r="R61" s="42">
        <v>0</v>
      </c>
      <c r="S61" s="61">
        <v>125</v>
      </c>
      <c r="T61" s="42">
        <v>0</v>
      </c>
      <c r="U61" s="61">
        <v>645</v>
      </c>
      <c r="V61" s="42"/>
      <c r="W61" s="61">
        <f t="shared" si="16"/>
        <v>-1</v>
      </c>
      <c r="X61" s="42"/>
      <c r="Y61" s="61">
        <f t="shared" si="17"/>
        <v>1</v>
      </c>
      <c r="Z61" s="42"/>
      <c r="AA61" s="61">
        <f t="shared" si="18"/>
        <v>0</v>
      </c>
      <c r="AB61" s="42"/>
      <c r="AC61" s="61">
        <f t="shared" si="19"/>
        <v>-1</v>
      </c>
      <c r="AD61" s="42"/>
      <c r="AE61" s="61">
        <f t="shared" si="20"/>
        <v>-1</v>
      </c>
      <c r="AF61" s="42"/>
    </row>
    <row r="62" spans="1:32" ht="12" thickTop="1" x14ac:dyDescent="0.2">
      <c r="C62" s="56"/>
      <c r="D62" s="56"/>
      <c r="E62" s="56"/>
      <c r="F62" s="56"/>
      <c r="G62" s="56"/>
      <c r="H62" s="56"/>
      <c r="I62" s="56"/>
      <c r="J62" s="56"/>
      <c r="K62" s="56"/>
      <c r="M62" s="56"/>
      <c r="N62" s="56"/>
      <c r="O62" s="56"/>
      <c r="P62" s="56"/>
      <c r="Q62" s="56"/>
      <c r="R62" s="56"/>
      <c r="S62" s="56"/>
      <c r="T62" s="56"/>
      <c r="U62" s="56"/>
      <c r="W62" s="56"/>
      <c r="Y62" s="56"/>
      <c r="AA62" s="56"/>
      <c r="AC62" s="56"/>
      <c r="AE62" s="56"/>
    </row>
    <row r="63" spans="1:32" x14ac:dyDescent="0.2">
      <c r="B63" s="51" t="s">
        <v>64</v>
      </c>
      <c r="K63" s="39"/>
    </row>
    <row r="64" spans="1:32" x14ac:dyDescent="0.2">
      <c r="B64" s="53" t="s">
        <v>8</v>
      </c>
      <c r="K64" s="39"/>
    </row>
    <row r="65" spans="1:32" x14ac:dyDescent="0.2">
      <c r="B65" s="54" t="s">
        <v>9</v>
      </c>
      <c r="C65" s="55">
        <v>73</v>
      </c>
      <c r="D65" s="55">
        <v>0</v>
      </c>
      <c r="E65" s="55">
        <v>71</v>
      </c>
      <c r="F65" s="55">
        <v>0</v>
      </c>
      <c r="G65" s="55">
        <v>74</v>
      </c>
      <c r="H65" s="55">
        <v>0</v>
      </c>
      <c r="I65" s="55">
        <v>75</v>
      </c>
      <c r="J65" s="55">
        <v>0</v>
      </c>
      <c r="K65" s="55">
        <v>293</v>
      </c>
      <c r="L65" s="42"/>
      <c r="M65" s="55">
        <v>72</v>
      </c>
      <c r="N65" s="55">
        <v>0</v>
      </c>
      <c r="O65" s="55">
        <v>68</v>
      </c>
      <c r="P65" s="55">
        <v>0</v>
      </c>
      <c r="Q65" s="55">
        <v>70</v>
      </c>
      <c r="R65" s="55">
        <v>0</v>
      </c>
      <c r="S65" s="55">
        <v>72</v>
      </c>
      <c r="T65" s="55">
        <v>0</v>
      </c>
      <c r="U65" s="55">
        <v>282</v>
      </c>
      <c r="V65" s="42"/>
      <c r="W65" s="55">
        <f>+M65-C65</f>
        <v>-1</v>
      </c>
      <c r="Y65" s="55">
        <f t="shared" ref="Y65:Y71" si="21">+O65-E65</f>
        <v>-3</v>
      </c>
      <c r="AA65" s="55">
        <f t="shared" ref="AA65:AA71" si="22">+Q65-G65</f>
        <v>-4</v>
      </c>
      <c r="AC65" s="55">
        <f t="shared" ref="AC65:AC71" si="23">+S65-I65</f>
        <v>-3</v>
      </c>
      <c r="AE65" s="55">
        <f t="shared" ref="AE65:AE71" si="24">+U65-K65</f>
        <v>-11</v>
      </c>
      <c r="AF65" s="42"/>
    </row>
    <row r="66" spans="1:32" x14ac:dyDescent="0.2">
      <c r="B66" s="54" t="s">
        <v>10</v>
      </c>
      <c r="C66" s="42">
        <v>8</v>
      </c>
      <c r="D66" s="42">
        <v>0</v>
      </c>
      <c r="E66" s="42">
        <v>7</v>
      </c>
      <c r="F66" s="42">
        <v>0</v>
      </c>
      <c r="G66" s="42">
        <v>8</v>
      </c>
      <c r="H66" s="42">
        <v>0</v>
      </c>
      <c r="I66" s="42">
        <v>9</v>
      </c>
      <c r="J66" s="42">
        <v>0</v>
      </c>
      <c r="K66" s="42">
        <v>32</v>
      </c>
      <c r="L66" s="42"/>
      <c r="M66" s="42">
        <v>8</v>
      </c>
      <c r="N66" s="42">
        <v>0</v>
      </c>
      <c r="O66" s="42">
        <v>8</v>
      </c>
      <c r="P66" s="42">
        <v>0</v>
      </c>
      <c r="Q66" s="42">
        <v>7</v>
      </c>
      <c r="R66" s="42">
        <v>0</v>
      </c>
      <c r="S66" s="42">
        <v>9</v>
      </c>
      <c r="T66" s="42">
        <v>0</v>
      </c>
      <c r="U66" s="42">
        <v>32</v>
      </c>
      <c r="V66" s="42"/>
      <c r="W66" s="42">
        <f t="shared" ref="W66:W71" si="25">+M66-C66</f>
        <v>0</v>
      </c>
      <c r="Y66" s="42">
        <f t="shared" si="21"/>
        <v>1</v>
      </c>
      <c r="AA66" s="42">
        <f t="shared" si="22"/>
        <v>-1</v>
      </c>
      <c r="AC66" s="42">
        <f t="shared" si="23"/>
        <v>0</v>
      </c>
      <c r="AE66" s="42">
        <f t="shared" si="24"/>
        <v>0</v>
      </c>
      <c r="AF66" s="42"/>
    </row>
    <row r="67" spans="1:32" x14ac:dyDescent="0.2">
      <c r="B67" s="54" t="s">
        <v>11</v>
      </c>
      <c r="C67" s="42">
        <v>1</v>
      </c>
      <c r="D67" s="42">
        <v>0</v>
      </c>
      <c r="E67" s="42">
        <v>1</v>
      </c>
      <c r="F67" s="42">
        <v>0</v>
      </c>
      <c r="G67" s="42">
        <v>0</v>
      </c>
      <c r="H67" s="42">
        <v>0</v>
      </c>
      <c r="I67" s="42">
        <v>2</v>
      </c>
      <c r="J67" s="42">
        <v>0</v>
      </c>
      <c r="K67" s="42">
        <v>4</v>
      </c>
      <c r="L67" s="42"/>
      <c r="M67" s="42">
        <v>1</v>
      </c>
      <c r="N67" s="42">
        <v>0</v>
      </c>
      <c r="O67" s="42">
        <v>0</v>
      </c>
      <c r="P67" s="42">
        <v>0</v>
      </c>
      <c r="Q67" s="42">
        <v>0</v>
      </c>
      <c r="R67" s="42">
        <v>0</v>
      </c>
      <c r="S67" s="42">
        <v>2</v>
      </c>
      <c r="T67" s="42">
        <v>0</v>
      </c>
      <c r="U67" s="42">
        <v>3</v>
      </c>
      <c r="V67" s="42"/>
      <c r="W67" s="42">
        <f t="shared" si="25"/>
        <v>0</v>
      </c>
      <c r="Y67" s="42">
        <f t="shared" si="21"/>
        <v>-1</v>
      </c>
      <c r="AA67" s="42">
        <f t="shared" si="22"/>
        <v>0</v>
      </c>
      <c r="AC67" s="42">
        <f t="shared" si="23"/>
        <v>0</v>
      </c>
      <c r="AE67" s="42">
        <f t="shared" si="24"/>
        <v>-1</v>
      </c>
      <c r="AF67" s="42"/>
    </row>
    <row r="68" spans="1:32" x14ac:dyDescent="0.2">
      <c r="B68" s="54" t="s">
        <v>12</v>
      </c>
      <c r="C68" s="42">
        <v>27</v>
      </c>
      <c r="D68" s="42">
        <v>0</v>
      </c>
      <c r="E68" s="42">
        <v>19</v>
      </c>
      <c r="F68" s="42">
        <v>0</v>
      </c>
      <c r="G68" s="42">
        <v>22</v>
      </c>
      <c r="H68" s="42">
        <v>0</v>
      </c>
      <c r="I68" s="42">
        <v>106</v>
      </c>
      <c r="J68" s="42">
        <v>0</v>
      </c>
      <c r="K68" s="42">
        <v>174</v>
      </c>
      <c r="L68" s="42"/>
      <c r="M68" s="42">
        <v>23</v>
      </c>
      <c r="N68" s="42">
        <v>0</v>
      </c>
      <c r="O68" s="42">
        <v>21</v>
      </c>
      <c r="P68" s="42">
        <v>0</v>
      </c>
      <c r="Q68" s="42">
        <v>24</v>
      </c>
      <c r="R68" s="42">
        <v>0</v>
      </c>
      <c r="S68" s="42">
        <v>105</v>
      </c>
      <c r="T68" s="42">
        <v>0</v>
      </c>
      <c r="U68" s="42">
        <v>173</v>
      </c>
      <c r="V68" s="42"/>
      <c r="W68" s="42">
        <f t="shared" si="25"/>
        <v>-4</v>
      </c>
      <c r="Y68" s="42">
        <f t="shared" si="21"/>
        <v>2</v>
      </c>
      <c r="AA68" s="42">
        <f t="shared" si="22"/>
        <v>2</v>
      </c>
      <c r="AC68" s="42">
        <f t="shared" si="23"/>
        <v>-1</v>
      </c>
      <c r="AE68" s="42">
        <f t="shared" si="24"/>
        <v>-1</v>
      </c>
      <c r="AF68" s="42"/>
    </row>
    <row r="69" spans="1:32" x14ac:dyDescent="0.2">
      <c r="B69" s="54" t="s">
        <v>13</v>
      </c>
      <c r="C69" s="42">
        <v>78</v>
      </c>
      <c r="D69" s="42">
        <v>0</v>
      </c>
      <c r="E69" s="42">
        <v>68</v>
      </c>
      <c r="F69" s="42">
        <v>0</v>
      </c>
      <c r="G69" s="42">
        <v>48</v>
      </c>
      <c r="H69" s="42">
        <v>0</v>
      </c>
      <c r="I69" s="42">
        <v>50</v>
      </c>
      <c r="J69" s="42">
        <v>0</v>
      </c>
      <c r="K69" s="42">
        <v>244</v>
      </c>
      <c r="L69" s="42"/>
      <c r="M69" s="42">
        <v>78</v>
      </c>
      <c r="N69" s="42">
        <v>0</v>
      </c>
      <c r="O69" s="42">
        <v>68</v>
      </c>
      <c r="P69" s="42">
        <v>0</v>
      </c>
      <c r="Q69" s="42">
        <v>48</v>
      </c>
      <c r="R69" s="42">
        <v>0</v>
      </c>
      <c r="S69" s="42">
        <v>50</v>
      </c>
      <c r="T69" s="42">
        <v>0</v>
      </c>
      <c r="U69" s="42">
        <v>244</v>
      </c>
      <c r="V69" s="42"/>
      <c r="W69" s="42">
        <f t="shared" si="25"/>
        <v>0</v>
      </c>
      <c r="Y69" s="42">
        <f t="shared" si="21"/>
        <v>0</v>
      </c>
      <c r="AA69" s="42">
        <f t="shared" si="22"/>
        <v>0</v>
      </c>
      <c r="AC69" s="42">
        <f t="shared" si="23"/>
        <v>0</v>
      </c>
      <c r="AE69" s="42">
        <f t="shared" si="24"/>
        <v>0</v>
      </c>
      <c r="AF69" s="42"/>
    </row>
    <row r="70" spans="1:32" x14ac:dyDescent="0.2">
      <c r="B70" s="54" t="s">
        <v>14</v>
      </c>
      <c r="C70" s="42">
        <v>-3</v>
      </c>
      <c r="D70" s="42">
        <v>0</v>
      </c>
      <c r="E70" s="42">
        <v>-1</v>
      </c>
      <c r="F70" s="42">
        <v>0</v>
      </c>
      <c r="G70" s="42">
        <v>-5</v>
      </c>
      <c r="H70" s="42">
        <v>0</v>
      </c>
      <c r="I70" s="42">
        <v>-1</v>
      </c>
      <c r="J70" s="42">
        <v>0</v>
      </c>
      <c r="K70" s="42">
        <v>-10</v>
      </c>
      <c r="L70" s="42"/>
      <c r="M70" s="42">
        <v>0</v>
      </c>
      <c r="N70" s="42">
        <v>0</v>
      </c>
      <c r="O70" s="42">
        <v>0</v>
      </c>
      <c r="P70" s="42">
        <v>0</v>
      </c>
      <c r="Q70" s="42">
        <v>0</v>
      </c>
      <c r="R70" s="42">
        <v>0</v>
      </c>
      <c r="S70" s="42">
        <v>0</v>
      </c>
      <c r="T70" s="42">
        <v>0</v>
      </c>
      <c r="U70" s="42">
        <v>0</v>
      </c>
      <c r="V70" s="42"/>
      <c r="W70" s="42">
        <f t="shared" si="25"/>
        <v>3</v>
      </c>
      <c r="Y70" s="42">
        <f t="shared" si="21"/>
        <v>1</v>
      </c>
      <c r="AA70" s="42">
        <f t="shared" si="22"/>
        <v>5</v>
      </c>
      <c r="AC70" s="42">
        <f t="shared" si="23"/>
        <v>1</v>
      </c>
      <c r="AE70" s="42">
        <f t="shared" si="24"/>
        <v>10</v>
      </c>
      <c r="AF70" s="42"/>
    </row>
    <row r="71" spans="1:32" x14ac:dyDescent="0.2">
      <c r="A71" s="39">
        <v>7</v>
      </c>
      <c r="B71" s="57" t="s">
        <v>15</v>
      </c>
      <c r="C71" s="71">
        <v>184</v>
      </c>
      <c r="D71" s="71">
        <v>0</v>
      </c>
      <c r="E71" s="71">
        <v>165</v>
      </c>
      <c r="F71" s="71">
        <v>0</v>
      </c>
      <c r="G71" s="71">
        <v>147</v>
      </c>
      <c r="H71" s="71">
        <v>0</v>
      </c>
      <c r="I71" s="71">
        <v>241</v>
      </c>
      <c r="J71" s="71">
        <v>0</v>
      </c>
      <c r="K71" s="71">
        <v>737</v>
      </c>
      <c r="L71" s="42"/>
      <c r="M71" s="71">
        <v>182</v>
      </c>
      <c r="N71" s="71">
        <v>0</v>
      </c>
      <c r="O71" s="71">
        <v>165</v>
      </c>
      <c r="P71" s="71">
        <v>0</v>
      </c>
      <c r="Q71" s="71">
        <v>149</v>
      </c>
      <c r="R71" s="71">
        <v>0</v>
      </c>
      <c r="S71" s="71">
        <v>238</v>
      </c>
      <c r="T71" s="71">
        <v>0</v>
      </c>
      <c r="U71" s="71">
        <v>734</v>
      </c>
      <c r="V71" s="42"/>
      <c r="W71" s="71">
        <f t="shared" si="25"/>
        <v>-2</v>
      </c>
      <c r="Y71" s="71">
        <f t="shared" si="21"/>
        <v>0</v>
      </c>
      <c r="AA71" s="71">
        <f t="shared" si="22"/>
        <v>2</v>
      </c>
      <c r="AC71" s="71">
        <f t="shared" si="23"/>
        <v>-3</v>
      </c>
      <c r="AE71" s="71">
        <f t="shared" si="24"/>
        <v>-3</v>
      </c>
      <c r="AF71" s="42"/>
    </row>
    <row r="72" spans="1:32" x14ac:dyDescent="0.2">
      <c r="B72" s="53" t="s">
        <v>16</v>
      </c>
      <c r="C72" s="72"/>
      <c r="D72" s="72"/>
      <c r="E72" s="72"/>
      <c r="F72" s="72"/>
      <c r="G72" s="72"/>
      <c r="H72" s="72"/>
      <c r="I72" s="72"/>
      <c r="J72" s="72"/>
      <c r="K72" s="72"/>
      <c r="L72" s="72"/>
      <c r="M72" s="72"/>
      <c r="N72" s="72"/>
      <c r="O72" s="72"/>
      <c r="P72" s="72"/>
      <c r="Q72" s="72"/>
      <c r="R72" s="72"/>
      <c r="S72" s="72"/>
      <c r="T72" s="72"/>
      <c r="U72" s="72"/>
      <c r="V72" s="72"/>
      <c r="W72" s="72"/>
      <c r="X72" s="52"/>
      <c r="Y72" s="72"/>
      <c r="Z72" s="52"/>
      <c r="AA72" s="72"/>
      <c r="AB72" s="52"/>
      <c r="AC72" s="72"/>
      <c r="AD72" s="52"/>
      <c r="AE72" s="72"/>
      <c r="AF72" s="42"/>
    </row>
    <row r="73" spans="1:32" hidden="1" x14ac:dyDescent="0.2">
      <c r="B73" s="54"/>
      <c r="C73" s="42"/>
      <c r="D73" s="42"/>
      <c r="E73" s="42"/>
      <c r="F73" s="42"/>
      <c r="G73" s="42"/>
      <c r="H73" s="42"/>
      <c r="I73" s="42"/>
      <c r="J73" s="42"/>
      <c r="L73" s="42"/>
      <c r="M73" s="42"/>
      <c r="N73" s="42"/>
      <c r="O73" s="42"/>
      <c r="P73" s="42"/>
      <c r="Q73" s="42"/>
      <c r="R73" s="42"/>
      <c r="S73" s="42"/>
      <c r="T73" s="42"/>
      <c r="U73" s="42"/>
      <c r="V73" s="42"/>
      <c r="W73" s="42"/>
      <c r="Y73" s="42"/>
      <c r="AA73" s="42"/>
      <c r="AC73" s="42"/>
      <c r="AE73" s="42"/>
      <c r="AF73" s="42"/>
    </row>
    <row r="74" spans="1:32" hidden="1" x14ac:dyDescent="0.2">
      <c r="B74" s="59"/>
      <c r="C74" s="42"/>
      <c r="D74" s="42"/>
      <c r="E74" s="42"/>
      <c r="F74" s="42"/>
      <c r="G74" s="42"/>
      <c r="H74" s="42"/>
      <c r="I74" s="42"/>
      <c r="J74" s="42"/>
      <c r="L74" s="42"/>
      <c r="M74" s="42"/>
      <c r="N74" s="42"/>
      <c r="O74" s="42"/>
      <c r="P74" s="42"/>
      <c r="Q74" s="42"/>
      <c r="R74" s="42"/>
      <c r="S74" s="42"/>
      <c r="T74" s="42"/>
      <c r="U74" s="42"/>
      <c r="V74" s="42"/>
      <c r="W74" s="42"/>
      <c r="Y74" s="42"/>
      <c r="AA74" s="42"/>
      <c r="AC74" s="42"/>
      <c r="AE74" s="42"/>
      <c r="AF74" s="42"/>
    </row>
    <row r="75" spans="1:32" hidden="1" x14ac:dyDescent="0.2">
      <c r="B75" s="59"/>
      <c r="C75" s="42"/>
      <c r="D75" s="42"/>
      <c r="E75" s="42"/>
      <c r="F75" s="42"/>
      <c r="G75" s="42"/>
      <c r="H75" s="42"/>
      <c r="I75" s="42"/>
      <c r="J75" s="42"/>
      <c r="L75" s="42"/>
      <c r="M75" s="42"/>
      <c r="N75" s="42"/>
      <c r="O75" s="42"/>
      <c r="P75" s="42"/>
      <c r="Q75" s="42"/>
      <c r="R75" s="42"/>
      <c r="S75" s="42"/>
      <c r="T75" s="42"/>
      <c r="U75" s="42"/>
      <c r="V75" s="42"/>
      <c r="W75" s="42"/>
      <c r="Y75" s="42"/>
      <c r="AA75" s="42"/>
      <c r="AC75" s="42"/>
      <c r="AE75" s="42"/>
      <c r="AF75" s="42"/>
    </row>
    <row r="76" spans="1:32" hidden="1" x14ac:dyDescent="0.2">
      <c r="B76" s="59"/>
      <c r="C76" s="42"/>
      <c r="D76" s="42"/>
      <c r="E76" s="42"/>
      <c r="F76" s="42"/>
      <c r="G76" s="42"/>
      <c r="H76" s="42"/>
      <c r="I76" s="42"/>
      <c r="J76" s="42"/>
      <c r="L76" s="42"/>
      <c r="M76" s="42"/>
      <c r="N76" s="42"/>
      <c r="O76" s="42"/>
      <c r="P76" s="42"/>
      <c r="Q76" s="42"/>
      <c r="R76" s="42"/>
      <c r="S76" s="42"/>
      <c r="T76" s="42"/>
      <c r="U76" s="42"/>
      <c r="V76" s="42"/>
      <c r="W76" s="42"/>
      <c r="Y76" s="42"/>
      <c r="AA76" s="42"/>
      <c r="AC76" s="42"/>
      <c r="AE76" s="42"/>
      <c r="AF76" s="42"/>
    </row>
    <row r="77" spans="1:32" hidden="1" x14ac:dyDescent="0.2">
      <c r="B77" s="60"/>
      <c r="C77" s="42"/>
      <c r="D77" s="42"/>
      <c r="E77" s="42"/>
      <c r="F77" s="42"/>
      <c r="G77" s="42"/>
      <c r="H77" s="42"/>
      <c r="I77" s="42"/>
      <c r="J77" s="42"/>
      <c r="L77" s="42"/>
      <c r="M77" s="42"/>
      <c r="N77" s="42"/>
      <c r="O77" s="42"/>
      <c r="P77" s="42"/>
      <c r="Q77" s="42"/>
      <c r="R77" s="42"/>
      <c r="S77" s="42"/>
      <c r="T77" s="42"/>
      <c r="U77" s="42"/>
      <c r="V77" s="42"/>
      <c r="W77" s="42"/>
      <c r="Y77" s="42"/>
      <c r="AA77" s="42"/>
      <c r="AC77" s="42"/>
      <c r="AE77" s="42"/>
      <c r="AF77" s="42"/>
    </row>
    <row r="78" spans="1:32" hidden="1" x14ac:dyDescent="0.2">
      <c r="B78" s="60"/>
      <c r="C78" s="42"/>
      <c r="D78" s="42"/>
      <c r="E78" s="42"/>
      <c r="F78" s="42"/>
      <c r="G78" s="42"/>
      <c r="H78" s="42"/>
      <c r="I78" s="42"/>
      <c r="J78" s="42"/>
      <c r="L78" s="42"/>
      <c r="M78" s="42"/>
      <c r="N78" s="42"/>
      <c r="O78" s="42"/>
      <c r="P78" s="42"/>
      <c r="Q78" s="42"/>
      <c r="R78" s="42"/>
      <c r="S78" s="42"/>
      <c r="T78" s="42"/>
      <c r="U78" s="42"/>
      <c r="V78" s="42"/>
      <c r="W78" s="42"/>
      <c r="Y78" s="42"/>
      <c r="AA78" s="42"/>
      <c r="AC78" s="42"/>
      <c r="AE78" s="42"/>
      <c r="AF78" s="42"/>
    </row>
    <row r="79" spans="1:32" hidden="1" x14ac:dyDescent="0.2">
      <c r="B79" s="60"/>
      <c r="C79" s="42"/>
      <c r="D79" s="42"/>
      <c r="E79" s="42"/>
      <c r="F79" s="42"/>
      <c r="G79" s="42"/>
      <c r="H79" s="42"/>
      <c r="I79" s="42"/>
      <c r="J79" s="42"/>
      <c r="L79" s="42"/>
      <c r="M79" s="42"/>
      <c r="N79" s="42"/>
      <c r="O79" s="42"/>
      <c r="P79" s="42"/>
      <c r="Q79" s="42"/>
      <c r="R79" s="42"/>
      <c r="S79" s="42"/>
      <c r="T79" s="42"/>
      <c r="U79" s="42"/>
      <c r="V79" s="42"/>
      <c r="W79" s="42"/>
      <c r="Y79" s="42"/>
      <c r="AA79" s="42"/>
      <c r="AC79" s="42"/>
      <c r="AE79" s="42"/>
      <c r="AF79" s="42"/>
    </row>
    <row r="80" spans="1:32" hidden="1" x14ac:dyDescent="0.2">
      <c r="B80" s="54"/>
      <c r="C80" s="42"/>
      <c r="D80" s="42"/>
      <c r="E80" s="42"/>
      <c r="F80" s="42"/>
      <c r="G80" s="42"/>
      <c r="H80" s="42"/>
      <c r="I80" s="42"/>
      <c r="J80" s="42"/>
      <c r="L80" s="42"/>
      <c r="M80" s="42"/>
      <c r="N80" s="42"/>
      <c r="O80" s="42"/>
      <c r="P80" s="42"/>
      <c r="Q80" s="42"/>
      <c r="R80" s="42"/>
      <c r="S80" s="42"/>
      <c r="T80" s="42"/>
      <c r="U80" s="42"/>
      <c r="V80" s="42"/>
      <c r="W80" s="42"/>
      <c r="Y80" s="42"/>
      <c r="AA80" s="42"/>
      <c r="AC80" s="42"/>
      <c r="AE80" s="42"/>
      <c r="AF80" s="42"/>
    </row>
    <row r="81" spans="1:32" hidden="1" x14ac:dyDescent="0.2">
      <c r="B81" s="54"/>
      <c r="C81" s="72"/>
      <c r="D81" s="72"/>
      <c r="E81" s="72"/>
      <c r="F81" s="72"/>
      <c r="G81" s="72"/>
      <c r="H81" s="72"/>
      <c r="I81" s="72"/>
      <c r="J81" s="72"/>
      <c r="K81" s="72"/>
      <c r="L81" s="72"/>
      <c r="M81" s="72"/>
      <c r="N81" s="72"/>
      <c r="O81" s="72"/>
      <c r="P81" s="72"/>
      <c r="Q81" s="72"/>
      <c r="R81" s="72"/>
      <c r="S81" s="72"/>
      <c r="T81" s="72"/>
      <c r="U81" s="72"/>
      <c r="V81" s="72"/>
      <c r="W81" s="72"/>
      <c r="X81" s="52"/>
      <c r="Y81" s="72"/>
      <c r="Z81" s="52"/>
      <c r="AA81" s="72"/>
      <c r="AB81" s="52"/>
      <c r="AC81" s="72"/>
      <c r="AD81" s="52"/>
      <c r="AE81" s="72"/>
      <c r="AF81" s="42"/>
    </row>
    <row r="82" spans="1:32" x14ac:dyDescent="0.2">
      <c r="A82" s="39">
        <v>16</v>
      </c>
      <c r="B82" s="57" t="s">
        <v>26</v>
      </c>
      <c r="C82" s="73">
        <v>251</v>
      </c>
      <c r="D82" s="73">
        <v>0</v>
      </c>
      <c r="E82" s="73">
        <v>276</v>
      </c>
      <c r="F82" s="73">
        <v>0</v>
      </c>
      <c r="G82" s="73">
        <v>392</v>
      </c>
      <c r="H82" s="73">
        <v>0</v>
      </c>
      <c r="I82" s="73">
        <v>256</v>
      </c>
      <c r="J82" s="73">
        <v>0</v>
      </c>
      <c r="K82" s="73">
        <v>1175</v>
      </c>
      <c r="L82" s="42"/>
      <c r="M82" s="73">
        <v>251</v>
      </c>
      <c r="N82" s="73">
        <v>0</v>
      </c>
      <c r="O82" s="73">
        <v>277</v>
      </c>
      <c r="P82" s="73">
        <v>0</v>
      </c>
      <c r="Q82" s="73">
        <v>393</v>
      </c>
      <c r="R82" s="73">
        <v>0</v>
      </c>
      <c r="S82" s="73">
        <v>257</v>
      </c>
      <c r="T82" s="73">
        <v>0</v>
      </c>
      <c r="U82" s="73">
        <v>1178</v>
      </c>
      <c r="V82" s="42"/>
      <c r="W82" s="73">
        <f t="shared" ref="W82:W83" si="26">+M82-C82</f>
        <v>0</v>
      </c>
      <c r="Y82" s="73">
        <f t="shared" ref="Y82:Y83" si="27">+O82-E82</f>
        <v>1</v>
      </c>
      <c r="AA82" s="73">
        <f t="shared" ref="AA82:AA83" si="28">+Q82-G82</f>
        <v>1</v>
      </c>
      <c r="AC82" s="73">
        <f t="shared" ref="AC82:AC83" si="29">+S82-I82</f>
        <v>1</v>
      </c>
      <c r="AE82" s="73">
        <f t="shared" ref="AE82:AE83" si="30">+U82-K82</f>
        <v>3</v>
      </c>
      <c r="AF82" s="42"/>
    </row>
    <row r="83" spans="1:32" ht="12" thickBot="1" x14ac:dyDescent="0.25">
      <c r="A83" s="39">
        <v>17</v>
      </c>
      <c r="B83" s="39" t="s">
        <v>42</v>
      </c>
      <c r="C83" s="61">
        <v>-67</v>
      </c>
      <c r="D83" s="42">
        <v>0</v>
      </c>
      <c r="E83" s="61">
        <v>-111</v>
      </c>
      <c r="F83" s="42">
        <v>0</v>
      </c>
      <c r="G83" s="61">
        <v>-245</v>
      </c>
      <c r="H83" s="42">
        <v>0</v>
      </c>
      <c r="I83" s="61">
        <v>-15</v>
      </c>
      <c r="J83" s="42">
        <v>0</v>
      </c>
      <c r="K83" s="61">
        <v>-438</v>
      </c>
      <c r="L83" s="42"/>
      <c r="M83" s="61">
        <v>-69</v>
      </c>
      <c r="N83" s="42">
        <v>0</v>
      </c>
      <c r="O83" s="61">
        <v>-112</v>
      </c>
      <c r="P83" s="42">
        <v>0</v>
      </c>
      <c r="Q83" s="61">
        <v>-244</v>
      </c>
      <c r="R83" s="42">
        <v>0</v>
      </c>
      <c r="S83" s="61">
        <v>-19</v>
      </c>
      <c r="T83" s="42">
        <v>0</v>
      </c>
      <c r="U83" s="61">
        <v>-444</v>
      </c>
      <c r="V83" s="42"/>
      <c r="W83" s="61">
        <f t="shared" si="26"/>
        <v>-2</v>
      </c>
      <c r="X83" s="42"/>
      <c r="Y83" s="61">
        <f t="shared" si="27"/>
        <v>-1</v>
      </c>
      <c r="Z83" s="42"/>
      <c r="AA83" s="61">
        <f t="shared" si="28"/>
        <v>1</v>
      </c>
      <c r="AB83" s="42"/>
      <c r="AC83" s="61">
        <f t="shared" si="29"/>
        <v>-4</v>
      </c>
      <c r="AD83" s="42"/>
      <c r="AE83" s="61">
        <f t="shared" si="30"/>
        <v>-6</v>
      </c>
      <c r="AF83" s="42"/>
    </row>
    <row r="84" spans="1:32" ht="12" thickTop="1" x14ac:dyDescent="0.2">
      <c r="C84" s="56"/>
      <c r="D84" s="56"/>
      <c r="E84" s="56"/>
      <c r="F84" s="56"/>
      <c r="G84" s="56"/>
      <c r="H84" s="56"/>
      <c r="I84" s="56"/>
      <c r="J84" s="56"/>
      <c r="K84" s="56"/>
      <c r="M84" s="56"/>
      <c r="N84" s="56"/>
      <c r="O84" s="56"/>
      <c r="P84" s="56"/>
      <c r="Q84" s="56"/>
      <c r="R84" s="56"/>
      <c r="S84" s="56"/>
      <c r="T84" s="56"/>
      <c r="U84" s="56"/>
      <c r="W84" s="56"/>
      <c r="Y84" s="56"/>
      <c r="AA84" s="56"/>
      <c r="AC84" s="56"/>
      <c r="AE84" s="56"/>
    </row>
    <row r="85" spans="1:32" x14ac:dyDescent="0.2">
      <c r="B85" s="51" t="s">
        <v>51</v>
      </c>
      <c r="K85" s="39"/>
    </row>
    <row r="86" spans="1:32" x14ac:dyDescent="0.2">
      <c r="B86" s="53" t="s">
        <v>8</v>
      </c>
      <c r="K86" s="39"/>
    </row>
    <row r="87" spans="1:32" x14ac:dyDescent="0.2">
      <c r="A87" s="39">
        <v>1</v>
      </c>
      <c r="B87" s="54" t="s">
        <v>9</v>
      </c>
      <c r="C87" s="55">
        <v>1305</v>
      </c>
      <c r="D87" s="55">
        <v>0</v>
      </c>
      <c r="E87" s="55">
        <v>1318</v>
      </c>
      <c r="F87" s="55">
        <v>0</v>
      </c>
      <c r="G87" s="55">
        <v>1317</v>
      </c>
      <c r="H87" s="55">
        <v>0</v>
      </c>
      <c r="I87" s="55">
        <v>1301</v>
      </c>
      <c r="J87" s="55">
        <v>0</v>
      </c>
      <c r="K87" s="55">
        <v>5241</v>
      </c>
      <c r="L87" s="42"/>
      <c r="M87" s="55">
        <v>1018</v>
      </c>
      <c r="N87" s="55">
        <v>0</v>
      </c>
      <c r="O87" s="55">
        <v>1035</v>
      </c>
      <c r="P87" s="55">
        <v>0</v>
      </c>
      <c r="Q87" s="55">
        <v>1009</v>
      </c>
      <c r="R87" s="55">
        <v>0</v>
      </c>
      <c r="S87" s="55">
        <v>1016</v>
      </c>
      <c r="T87" s="55">
        <v>0</v>
      </c>
      <c r="U87" s="55">
        <v>4078</v>
      </c>
      <c r="V87" s="42"/>
      <c r="W87" s="55">
        <f>+M87-C87</f>
        <v>-287</v>
      </c>
      <c r="Y87" s="55">
        <f t="shared" ref="Y87:Y93" si="31">+O87-E87</f>
        <v>-283</v>
      </c>
      <c r="AA87" s="55">
        <f t="shared" ref="AA87:AA93" si="32">+Q87-G87</f>
        <v>-308</v>
      </c>
      <c r="AC87" s="55">
        <f t="shared" ref="AC87:AC93" si="33">+S87-I87</f>
        <v>-285</v>
      </c>
      <c r="AE87" s="55">
        <f t="shared" ref="AE87:AE93" si="34">+U87-K87</f>
        <v>-1163</v>
      </c>
      <c r="AF87" s="42"/>
    </row>
    <row r="88" spans="1:32" x14ac:dyDescent="0.2">
      <c r="A88" s="39">
        <v>2</v>
      </c>
      <c r="B88" s="54" t="s">
        <v>10</v>
      </c>
      <c r="C88" s="42">
        <v>377</v>
      </c>
      <c r="D88" s="42">
        <v>0</v>
      </c>
      <c r="E88" s="42">
        <v>378</v>
      </c>
      <c r="F88" s="42">
        <v>0</v>
      </c>
      <c r="G88" s="42">
        <v>382</v>
      </c>
      <c r="H88" s="42">
        <v>0</v>
      </c>
      <c r="I88" s="42">
        <v>358</v>
      </c>
      <c r="J88" s="42">
        <v>0</v>
      </c>
      <c r="K88" s="42">
        <v>1495</v>
      </c>
      <c r="L88" s="42"/>
      <c r="M88" s="42">
        <v>395</v>
      </c>
      <c r="N88" s="42">
        <v>0</v>
      </c>
      <c r="O88" s="42">
        <v>396</v>
      </c>
      <c r="P88" s="42">
        <v>0</v>
      </c>
      <c r="Q88" s="42">
        <v>397</v>
      </c>
      <c r="R88" s="42">
        <v>0</v>
      </c>
      <c r="S88" s="42">
        <v>373</v>
      </c>
      <c r="T88" s="42">
        <v>0</v>
      </c>
      <c r="U88" s="42">
        <v>1561</v>
      </c>
      <c r="V88" s="42"/>
      <c r="W88" s="42">
        <f t="shared" ref="W88:W93" si="35">+M88-C88</f>
        <v>18</v>
      </c>
      <c r="Y88" s="42">
        <f t="shared" si="31"/>
        <v>18</v>
      </c>
      <c r="AA88" s="42">
        <f t="shared" si="32"/>
        <v>15</v>
      </c>
      <c r="AC88" s="42">
        <f t="shared" si="33"/>
        <v>15</v>
      </c>
      <c r="AE88" s="42">
        <f t="shared" si="34"/>
        <v>66</v>
      </c>
      <c r="AF88" s="42"/>
    </row>
    <row r="89" spans="1:32" x14ac:dyDescent="0.2">
      <c r="A89" s="39">
        <v>3</v>
      </c>
      <c r="B89" s="54" t="s">
        <v>11</v>
      </c>
      <c r="C89" s="42">
        <v>345</v>
      </c>
      <c r="D89" s="42">
        <v>0</v>
      </c>
      <c r="E89" s="42">
        <v>361</v>
      </c>
      <c r="F89" s="42">
        <v>0</v>
      </c>
      <c r="G89" s="42">
        <v>371</v>
      </c>
      <c r="H89" s="42">
        <v>0</v>
      </c>
      <c r="I89" s="42">
        <v>338</v>
      </c>
      <c r="J89" s="42">
        <v>0</v>
      </c>
      <c r="K89" s="42">
        <v>1415</v>
      </c>
      <c r="L89" s="42"/>
      <c r="M89" s="42">
        <v>354</v>
      </c>
      <c r="N89" s="42">
        <v>0</v>
      </c>
      <c r="O89" s="42">
        <v>376</v>
      </c>
      <c r="P89" s="42">
        <v>0</v>
      </c>
      <c r="Q89" s="42">
        <v>399</v>
      </c>
      <c r="R89" s="42">
        <v>0</v>
      </c>
      <c r="S89" s="42">
        <v>351</v>
      </c>
      <c r="T89" s="42">
        <v>0</v>
      </c>
      <c r="U89" s="42">
        <v>1480</v>
      </c>
      <c r="V89" s="42"/>
      <c r="W89" s="42">
        <f t="shared" si="35"/>
        <v>9</v>
      </c>
      <c r="Y89" s="42">
        <f t="shared" si="31"/>
        <v>15</v>
      </c>
      <c r="AA89" s="42">
        <f t="shared" si="32"/>
        <v>28</v>
      </c>
      <c r="AC89" s="42">
        <f t="shared" si="33"/>
        <v>13</v>
      </c>
      <c r="AE89" s="42">
        <f t="shared" si="34"/>
        <v>65</v>
      </c>
      <c r="AF89" s="42"/>
    </row>
    <row r="90" spans="1:32" x14ac:dyDescent="0.2">
      <c r="A90" s="39">
        <v>4</v>
      </c>
      <c r="B90" s="54" t="s">
        <v>12</v>
      </c>
      <c r="C90" s="42">
        <v>186</v>
      </c>
      <c r="D90" s="42">
        <v>0</v>
      </c>
      <c r="E90" s="42">
        <v>202</v>
      </c>
      <c r="F90" s="42">
        <v>0</v>
      </c>
      <c r="G90" s="42">
        <v>212</v>
      </c>
      <c r="H90" s="42">
        <v>0</v>
      </c>
      <c r="I90" s="42">
        <v>272</v>
      </c>
      <c r="J90" s="42">
        <v>0</v>
      </c>
      <c r="K90" s="42">
        <v>872</v>
      </c>
      <c r="L90" s="42"/>
      <c r="M90" s="42">
        <v>177</v>
      </c>
      <c r="N90" s="42">
        <v>0</v>
      </c>
      <c r="O90" s="42">
        <v>198</v>
      </c>
      <c r="P90" s="42">
        <v>0</v>
      </c>
      <c r="Q90" s="42">
        <v>205</v>
      </c>
      <c r="R90" s="42">
        <v>0</v>
      </c>
      <c r="S90" s="42">
        <v>262</v>
      </c>
      <c r="T90" s="42">
        <v>0</v>
      </c>
      <c r="U90" s="42">
        <v>842</v>
      </c>
      <c r="V90" s="42"/>
      <c r="W90" s="42">
        <f t="shared" si="35"/>
        <v>-9</v>
      </c>
      <c r="Y90" s="42">
        <f t="shared" si="31"/>
        <v>-4</v>
      </c>
      <c r="AA90" s="42">
        <f t="shared" si="32"/>
        <v>-7</v>
      </c>
      <c r="AC90" s="42">
        <f t="shared" si="33"/>
        <v>-10</v>
      </c>
      <c r="AE90" s="42">
        <f t="shared" si="34"/>
        <v>-30</v>
      </c>
      <c r="AF90" s="42"/>
    </row>
    <row r="91" spans="1:32" x14ac:dyDescent="0.2">
      <c r="A91" s="39">
        <v>5</v>
      </c>
      <c r="B91" s="54" t="s">
        <v>13</v>
      </c>
      <c r="C91" s="42">
        <v>80</v>
      </c>
      <c r="D91" s="42">
        <v>0</v>
      </c>
      <c r="E91" s="42">
        <v>68</v>
      </c>
      <c r="F91" s="42">
        <v>0</v>
      </c>
      <c r="G91" s="42">
        <v>50</v>
      </c>
      <c r="H91" s="42">
        <v>0</v>
      </c>
      <c r="I91" s="42">
        <v>52</v>
      </c>
      <c r="J91" s="42">
        <v>0</v>
      </c>
      <c r="K91" s="42">
        <v>250</v>
      </c>
      <c r="L91" s="42"/>
      <c r="M91" s="42">
        <v>80</v>
      </c>
      <c r="N91" s="42">
        <v>0</v>
      </c>
      <c r="O91" s="42">
        <v>68</v>
      </c>
      <c r="P91" s="42">
        <v>0</v>
      </c>
      <c r="Q91" s="42">
        <v>50</v>
      </c>
      <c r="R91" s="42">
        <v>0</v>
      </c>
      <c r="S91" s="42">
        <v>52</v>
      </c>
      <c r="T91" s="42">
        <v>0</v>
      </c>
      <c r="U91" s="42">
        <v>250</v>
      </c>
      <c r="V91" s="42"/>
      <c r="W91" s="42">
        <f t="shared" si="35"/>
        <v>0</v>
      </c>
      <c r="Y91" s="42">
        <f t="shared" si="31"/>
        <v>0</v>
      </c>
      <c r="AA91" s="42">
        <f t="shared" si="32"/>
        <v>0</v>
      </c>
      <c r="AC91" s="42">
        <f t="shared" si="33"/>
        <v>0</v>
      </c>
      <c r="AE91" s="42">
        <f t="shared" si="34"/>
        <v>0</v>
      </c>
      <c r="AF91" s="42"/>
    </row>
    <row r="92" spans="1:32" x14ac:dyDescent="0.2">
      <c r="A92" s="39">
        <v>6</v>
      </c>
      <c r="B92" s="54" t="s">
        <v>14</v>
      </c>
      <c r="C92" s="42">
        <v>-274</v>
      </c>
      <c r="D92" s="42">
        <v>0</v>
      </c>
      <c r="E92" s="42">
        <v>-261</v>
      </c>
      <c r="F92" s="42">
        <v>0</v>
      </c>
      <c r="G92" s="42">
        <v>-277</v>
      </c>
      <c r="H92" s="42">
        <v>0</v>
      </c>
      <c r="I92" s="42">
        <v>-268</v>
      </c>
      <c r="J92" s="42">
        <v>0</v>
      </c>
      <c r="K92" s="42">
        <v>-1080</v>
      </c>
      <c r="L92" s="42"/>
      <c r="M92" s="42">
        <v>0</v>
      </c>
      <c r="N92" s="42">
        <v>0</v>
      </c>
      <c r="O92" s="42">
        <v>0</v>
      </c>
      <c r="P92" s="42">
        <v>0</v>
      </c>
      <c r="Q92" s="42">
        <v>0</v>
      </c>
      <c r="R92" s="42">
        <v>0</v>
      </c>
      <c r="S92" s="42">
        <v>0</v>
      </c>
      <c r="T92" s="42">
        <v>0</v>
      </c>
      <c r="U92" s="42">
        <v>0</v>
      </c>
      <c r="V92" s="42"/>
      <c r="W92" s="42">
        <f t="shared" si="35"/>
        <v>274</v>
      </c>
      <c r="Y92" s="42">
        <f t="shared" si="31"/>
        <v>261</v>
      </c>
      <c r="AA92" s="42">
        <f t="shared" si="32"/>
        <v>277</v>
      </c>
      <c r="AC92" s="42">
        <f t="shared" si="33"/>
        <v>268</v>
      </c>
      <c r="AE92" s="42">
        <f t="shared" si="34"/>
        <v>1080</v>
      </c>
      <c r="AF92" s="42"/>
    </row>
    <row r="93" spans="1:32" x14ac:dyDescent="0.2">
      <c r="A93" s="39">
        <v>7</v>
      </c>
      <c r="B93" s="57" t="s">
        <v>15</v>
      </c>
      <c r="C93" s="58">
        <v>2019</v>
      </c>
      <c r="D93" s="58">
        <v>0</v>
      </c>
      <c r="E93" s="58">
        <v>2066</v>
      </c>
      <c r="F93" s="58">
        <v>0</v>
      </c>
      <c r="G93" s="58">
        <v>2055</v>
      </c>
      <c r="H93" s="58">
        <v>0</v>
      </c>
      <c r="I93" s="58">
        <v>2053</v>
      </c>
      <c r="J93" s="58">
        <v>0</v>
      </c>
      <c r="K93" s="58">
        <v>8193</v>
      </c>
      <c r="L93" s="42"/>
      <c r="M93" s="58">
        <v>2024</v>
      </c>
      <c r="N93" s="58">
        <v>0</v>
      </c>
      <c r="O93" s="58">
        <v>2073</v>
      </c>
      <c r="P93" s="58">
        <v>0</v>
      </c>
      <c r="Q93" s="58">
        <v>2060</v>
      </c>
      <c r="R93" s="58">
        <v>0</v>
      </c>
      <c r="S93" s="58">
        <v>2054</v>
      </c>
      <c r="T93" s="58">
        <v>0</v>
      </c>
      <c r="U93" s="58">
        <v>8211</v>
      </c>
      <c r="V93" s="42"/>
      <c r="W93" s="58">
        <f t="shared" si="35"/>
        <v>5</v>
      </c>
      <c r="Y93" s="58">
        <f t="shared" si="31"/>
        <v>7</v>
      </c>
      <c r="AA93" s="58">
        <f t="shared" si="32"/>
        <v>5</v>
      </c>
      <c r="AC93" s="58">
        <f t="shared" si="33"/>
        <v>1</v>
      </c>
      <c r="AE93" s="58">
        <f t="shared" si="34"/>
        <v>18</v>
      </c>
      <c r="AF93" s="42"/>
    </row>
    <row r="94" spans="1:32" x14ac:dyDescent="0.2">
      <c r="B94" s="53" t="s">
        <v>16</v>
      </c>
      <c r="C94" s="42"/>
      <c r="D94" s="42"/>
      <c r="E94" s="42"/>
      <c r="F94" s="42"/>
      <c r="G94" s="42"/>
      <c r="H94" s="42"/>
      <c r="I94" s="42"/>
      <c r="J94" s="42"/>
      <c r="L94" s="42"/>
      <c r="M94" s="42"/>
      <c r="N94" s="42"/>
      <c r="O94" s="42"/>
      <c r="P94" s="42"/>
      <c r="Q94" s="42"/>
      <c r="R94" s="42"/>
      <c r="S94" s="42"/>
      <c r="T94" s="42"/>
      <c r="U94" s="42"/>
      <c r="V94" s="42"/>
      <c r="W94" s="42"/>
      <c r="Y94" s="42"/>
      <c r="AA94" s="42"/>
      <c r="AC94" s="42"/>
      <c r="AE94" s="42"/>
      <c r="AF94" s="42"/>
    </row>
    <row r="95" spans="1:32" x14ac:dyDescent="0.2">
      <c r="B95" s="54" t="s">
        <v>17</v>
      </c>
      <c r="C95" s="42"/>
      <c r="D95" s="42"/>
      <c r="E95" s="42"/>
      <c r="F95" s="42"/>
      <c r="G95" s="42"/>
      <c r="H95" s="42"/>
      <c r="I95" s="42"/>
      <c r="J95" s="42"/>
      <c r="L95" s="42"/>
      <c r="M95" s="42"/>
      <c r="N95" s="42"/>
      <c r="O95" s="42"/>
      <c r="P95" s="42"/>
      <c r="Q95" s="42"/>
      <c r="R95" s="42"/>
      <c r="S95" s="42"/>
      <c r="T95" s="42"/>
      <c r="U95" s="42"/>
      <c r="V95" s="42"/>
      <c r="W95" s="42"/>
      <c r="Y95" s="42"/>
      <c r="AA95" s="42"/>
      <c r="AC95" s="42"/>
      <c r="AE95" s="42"/>
      <c r="AF95" s="42"/>
    </row>
    <row r="96" spans="1:32" x14ac:dyDescent="0.2">
      <c r="A96" s="39">
        <v>8</v>
      </c>
      <c r="B96" s="59" t="s">
        <v>18</v>
      </c>
      <c r="C96" s="42">
        <v>722</v>
      </c>
      <c r="D96" s="42">
        <v>0</v>
      </c>
      <c r="E96" s="42">
        <v>706</v>
      </c>
      <c r="F96" s="42">
        <v>0</v>
      </c>
      <c r="G96" s="42">
        <v>718</v>
      </c>
      <c r="H96" s="42">
        <v>0</v>
      </c>
      <c r="I96" s="42">
        <v>710</v>
      </c>
      <c r="J96" s="42">
        <v>0</v>
      </c>
      <c r="K96" s="42">
        <v>2856</v>
      </c>
      <c r="L96" s="42"/>
      <c r="M96" s="42">
        <v>590</v>
      </c>
      <c r="N96" s="42">
        <v>0</v>
      </c>
      <c r="O96" s="42">
        <v>578</v>
      </c>
      <c r="P96" s="42">
        <v>0</v>
      </c>
      <c r="Q96" s="42">
        <v>582</v>
      </c>
      <c r="R96" s="42">
        <v>0</v>
      </c>
      <c r="S96" s="42">
        <v>573</v>
      </c>
      <c r="T96" s="42">
        <v>0</v>
      </c>
      <c r="U96" s="42">
        <v>2323</v>
      </c>
      <c r="V96" s="42"/>
      <c r="W96" s="42">
        <f t="shared" ref="W96:W105" si="36">+M96-C96</f>
        <v>-132</v>
      </c>
      <c r="Y96" s="42">
        <f t="shared" ref="Y96:Y105" si="37">+O96-E96</f>
        <v>-128</v>
      </c>
      <c r="AA96" s="42">
        <f t="shared" ref="AA96:AA105" si="38">+Q96-G96</f>
        <v>-136</v>
      </c>
      <c r="AC96" s="42">
        <f t="shared" ref="AC96:AC105" si="39">+S96-I96</f>
        <v>-137</v>
      </c>
      <c r="AE96" s="42">
        <f t="shared" ref="AE96:AE105" si="40">+U96-K96</f>
        <v>-533</v>
      </c>
      <c r="AF96" s="42"/>
    </row>
    <row r="97" spans="1:32" x14ac:dyDescent="0.2">
      <c r="A97" s="39">
        <v>9</v>
      </c>
      <c r="B97" s="59" t="s">
        <v>19</v>
      </c>
      <c r="C97" s="42">
        <v>165</v>
      </c>
      <c r="D97" s="42">
        <v>0</v>
      </c>
      <c r="E97" s="42">
        <v>177</v>
      </c>
      <c r="F97" s="42">
        <v>0</v>
      </c>
      <c r="G97" s="42">
        <v>179</v>
      </c>
      <c r="H97" s="42">
        <v>0</v>
      </c>
      <c r="I97" s="42">
        <v>167</v>
      </c>
      <c r="J97" s="42">
        <v>0</v>
      </c>
      <c r="K97" s="42">
        <v>688</v>
      </c>
      <c r="L97" s="42"/>
      <c r="M97" s="42">
        <v>276</v>
      </c>
      <c r="N97" s="42">
        <v>0</v>
      </c>
      <c r="O97" s="42">
        <v>281</v>
      </c>
      <c r="P97" s="42">
        <v>0</v>
      </c>
      <c r="Q97" s="42">
        <v>285</v>
      </c>
      <c r="R97" s="42">
        <v>0</v>
      </c>
      <c r="S97" s="42">
        <v>276</v>
      </c>
      <c r="T97" s="42">
        <v>0</v>
      </c>
      <c r="U97" s="42">
        <v>1118</v>
      </c>
      <c r="V97" s="42"/>
      <c r="W97" s="42">
        <f t="shared" si="36"/>
        <v>111</v>
      </c>
      <c r="Y97" s="42">
        <f t="shared" si="37"/>
        <v>104</v>
      </c>
      <c r="AA97" s="42">
        <f t="shared" si="38"/>
        <v>106</v>
      </c>
      <c r="AC97" s="42">
        <f t="shared" si="39"/>
        <v>109</v>
      </c>
      <c r="AE97" s="42">
        <f t="shared" si="40"/>
        <v>430</v>
      </c>
      <c r="AF97" s="42"/>
    </row>
    <row r="98" spans="1:32" x14ac:dyDescent="0.2">
      <c r="A98" s="39">
        <v>10</v>
      </c>
      <c r="B98" s="59" t="s">
        <v>20</v>
      </c>
      <c r="C98" s="42">
        <v>82</v>
      </c>
      <c r="D98" s="42">
        <v>0</v>
      </c>
      <c r="E98" s="42">
        <v>90</v>
      </c>
      <c r="F98" s="42">
        <v>0</v>
      </c>
      <c r="G98" s="42">
        <v>93</v>
      </c>
      <c r="H98" s="42">
        <v>0</v>
      </c>
      <c r="I98" s="42">
        <v>84</v>
      </c>
      <c r="J98" s="42">
        <v>0</v>
      </c>
      <c r="K98" s="42">
        <v>349</v>
      </c>
      <c r="L98" s="42"/>
      <c r="M98" s="42">
        <v>114</v>
      </c>
      <c r="N98" s="42">
        <v>0</v>
      </c>
      <c r="O98" s="42">
        <v>119</v>
      </c>
      <c r="P98" s="42">
        <v>0</v>
      </c>
      <c r="Q98" s="42">
        <v>127</v>
      </c>
      <c r="R98" s="42">
        <v>0</v>
      </c>
      <c r="S98" s="42">
        <v>118</v>
      </c>
      <c r="T98" s="42">
        <v>0</v>
      </c>
      <c r="U98" s="42">
        <v>478</v>
      </c>
      <c r="V98" s="42"/>
      <c r="W98" s="42">
        <f t="shared" si="36"/>
        <v>32</v>
      </c>
      <c r="Y98" s="42">
        <f t="shared" si="37"/>
        <v>29</v>
      </c>
      <c r="AA98" s="42">
        <f t="shared" si="38"/>
        <v>34</v>
      </c>
      <c r="AC98" s="42">
        <f t="shared" si="39"/>
        <v>34</v>
      </c>
      <c r="AE98" s="42">
        <f t="shared" si="40"/>
        <v>129</v>
      </c>
      <c r="AF98" s="42"/>
    </row>
    <row r="99" spans="1:32" x14ac:dyDescent="0.2">
      <c r="A99" s="39">
        <v>11</v>
      </c>
      <c r="B99" s="60" t="s">
        <v>21</v>
      </c>
      <c r="C99" s="42">
        <v>435</v>
      </c>
      <c r="D99" s="42">
        <v>0</v>
      </c>
      <c r="E99" s="42">
        <v>445</v>
      </c>
      <c r="F99" s="42">
        <v>0</v>
      </c>
      <c r="G99" s="42">
        <v>597</v>
      </c>
      <c r="H99" s="42">
        <v>0</v>
      </c>
      <c r="I99" s="42">
        <v>430</v>
      </c>
      <c r="J99" s="42">
        <v>0</v>
      </c>
      <c r="K99" s="42">
        <v>1907</v>
      </c>
      <c r="L99" s="42"/>
      <c r="M99" s="42">
        <v>432</v>
      </c>
      <c r="N99" s="42">
        <v>0</v>
      </c>
      <c r="O99" s="42">
        <v>445</v>
      </c>
      <c r="P99" s="42">
        <v>0</v>
      </c>
      <c r="Q99" s="42">
        <v>597</v>
      </c>
      <c r="R99" s="42">
        <v>0</v>
      </c>
      <c r="S99" s="42">
        <v>429</v>
      </c>
      <c r="T99" s="42">
        <v>0</v>
      </c>
      <c r="U99" s="42">
        <v>1903</v>
      </c>
      <c r="V99" s="42"/>
      <c r="W99" s="42">
        <f t="shared" si="36"/>
        <v>-3</v>
      </c>
      <c r="Y99" s="42">
        <f t="shared" si="37"/>
        <v>0</v>
      </c>
      <c r="AA99" s="42">
        <f t="shared" si="38"/>
        <v>0</v>
      </c>
      <c r="AC99" s="42">
        <f t="shared" si="39"/>
        <v>-1</v>
      </c>
      <c r="AE99" s="42">
        <f t="shared" si="40"/>
        <v>-4</v>
      </c>
      <c r="AF99" s="42"/>
    </row>
    <row r="100" spans="1:32" x14ac:dyDescent="0.2">
      <c r="A100" s="39">
        <v>12</v>
      </c>
      <c r="B100" s="60" t="s">
        <v>22</v>
      </c>
      <c r="C100" s="42">
        <v>80</v>
      </c>
      <c r="D100" s="42">
        <v>0</v>
      </c>
      <c r="E100" s="42">
        <v>68</v>
      </c>
      <c r="F100" s="42">
        <v>0</v>
      </c>
      <c r="G100" s="42">
        <v>50</v>
      </c>
      <c r="H100" s="42">
        <v>0</v>
      </c>
      <c r="I100" s="42">
        <v>52</v>
      </c>
      <c r="J100" s="42">
        <v>0</v>
      </c>
      <c r="K100" s="42">
        <v>250</v>
      </c>
      <c r="L100" s="42"/>
      <c r="M100" s="42">
        <v>80</v>
      </c>
      <c r="N100" s="42">
        <v>0</v>
      </c>
      <c r="O100" s="42">
        <v>68</v>
      </c>
      <c r="P100" s="42">
        <v>0</v>
      </c>
      <c r="Q100" s="42">
        <v>50</v>
      </c>
      <c r="R100" s="42">
        <v>0</v>
      </c>
      <c r="S100" s="42">
        <v>52</v>
      </c>
      <c r="T100" s="42">
        <v>0</v>
      </c>
      <c r="U100" s="42">
        <v>250</v>
      </c>
      <c r="V100" s="42"/>
      <c r="W100" s="42">
        <f t="shared" si="36"/>
        <v>0</v>
      </c>
      <c r="Y100" s="42">
        <f t="shared" si="37"/>
        <v>0</v>
      </c>
      <c r="AA100" s="42">
        <f t="shared" si="38"/>
        <v>0</v>
      </c>
      <c r="AC100" s="42">
        <f t="shared" si="39"/>
        <v>0</v>
      </c>
      <c r="AE100" s="42">
        <f t="shared" si="40"/>
        <v>0</v>
      </c>
      <c r="AF100" s="42"/>
    </row>
    <row r="101" spans="1:32" x14ac:dyDescent="0.2">
      <c r="A101" s="39">
        <v>13</v>
      </c>
      <c r="B101" s="60" t="s">
        <v>23</v>
      </c>
      <c r="C101" s="42">
        <v>201</v>
      </c>
      <c r="D101" s="42">
        <v>0</v>
      </c>
      <c r="E101" s="42">
        <v>178</v>
      </c>
      <c r="F101" s="42">
        <v>0</v>
      </c>
      <c r="G101" s="42">
        <v>202</v>
      </c>
      <c r="H101" s="42">
        <v>0</v>
      </c>
      <c r="I101" s="42">
        <v>207</v>
      </c>
      <c r="J101" s="42">
        <v>0</v>
      </c>
      <c r="K101" s="42">
        <v>788</v>
      </c>
      <c r="L101" s="42"/>
      <c r="M101" s="42">
        <v>201</v>
      </c>
      <c r="N101" s="42">
        <v>0</v>
      </c>
      <c r="O101" s="42">
        <v>178</v>
      </c>
      <c r="P101" s="42">
        <v>0</v>
      </c>
      <c r="Q101" s="42">
        <v>202</v>
      </c>
      <c r="R101" s="42">
        <v>0</v>
      </c>
      <c r="S101" s="42">
        <v>207</v>
      </c>
      <c r="T101" s="42">
        <v>0</v>
      </c>
      <c r="U101" s="42">
        <v>788</v>
      </c>
      <c r="V101" s="42"/>
      <c r="W101" s="42">
        <f t="shared" si="36"/>
        <v>0</v>
      </c>
      <c r="Y101" s="42">
        <f t="shared" si="37"/>
        <v>0</v>
      </c>
      <c r="AA101" s="42">
        <f t="shared" si="38"/>
        <v>0</v>
      </c>
      <c r="AC101" s="42">
        <f t="shared" si="39"/>
        <v>0</v>
      </c>
      <c r="AE101" s="42">
        <f t="shared" si="40"/>
        <v>0</v>
      </c>
      <c r="AF101" s="42"/>
    </row>
    <row r="102" spans="1:32" x14ac:dyDescent="0.2">
      <c r="A102" s="39">
        <v>14</v>
      </c>
      <c r="B102" s="54" t="s">
        <v>24</v>
      </c>
      <c r="C102" s="42">
        <v>57</v>
      </c>
      <c r="D102" s="42">
        <v>0</v>
      </c>
      <c r="E102" s="42">
        <v>64</v>
      </c>
      <c r="F102" s="42">
        <v>0</v>
      </c>
      <c r="G102" s="42">
        <v>65</v>
      </c>
      <c r="H102" s="42">
        <v>0</v>
      </c>
      <c r="I102" s="42">
        <v>77</v>
      </c>
      <c r="J102" s="42">
        <v>0</v>
      </c>
      <c r="K102" s="42">
        <v>263</v>
      </c>
      <c r="L102" s="42"/>
      <c r="M102" s="42">
        <v>57</v>
      </c>
      <c r="N102" s="42">
        <v>0</v>
      </c>
      <c r="O102" s="42">
        <v>65</v>
      </c>
      <c r="P102" s="42">
        <v>0</v>
      </c>
      <c r="Q102" s="42">
        <v>64</v>
      </c>
      <c r="R102" s="42">
        <v>0</v>
      </c>
      <c r="S102" s="42">
        <v>78</v>
      </c>
      <c r="T102" s="42">
        <v>0</v>
      </c>
      <c r="U102" s="42">
        <v>264</v>
      </c>
      <c r="V102" s="42"/>
      <c r="W102" s="42">
        <f t="shared" si="36"/>
        <v>0</v>
      </c>
      <c r="Y102" s="42">
        <f t="shared" si="37"/>
        <v>1</v>
      </c>
      <c r="AA102" s="42">
        <f t="shared" si="38"/>
        <v>-1</v>
      </c>
      <c r="AC102" s="42">
        <f t="shared" si="39"/>
        <v>1</v>
      </c>
      <c r="AE102" s="42">
        <f t="shared" si="40"/>
        <v>1</v>
      </c>
      <c r="AF102" s="42"/>
    </row>
    <row r="103" spans="1:32" x14ac:dyDescent="0.2">
      <c r="A103" s="39">
        <v>15</v>
      </c>
      <c r="B103" s="54" t="s">
        <v>25</v>
      </c>
      <c r="C103" s="42">
        <v>17</v>
      </c>
      <c r="D103" s="42">
        <v>0</v>
      </c>
      <c r="E103" s="42">
        <v>27</v>
      </c>
      <c r="F103" s="42">
        <v>0</v>
      </c>
      <c r="G103" s="42">
        <v>42</v>
      </c>
      <c r="H103" s="42">
        <v>0</v>
      </c>
      <c r="I103" s="42">
        <v>14</v>
      </c>
      <c r="J103" s="42">
        <v>0</v>
      </c>
      <c r="K103" s="42">
        <v>100</v>
      </c>
      <c r="L103" s="42"/>
      <c r="M103" s="42">
        <v>16</v>
      </c>
      <c r="N103" s="42">
        <v>0</v>
      </c>
      <c r="O103" s="42">
        <v>28</v>
      </c>
      <c r="P103" s="42">
        <v>0</v>
      </c>
      <c r="Q103" s="42">
        <v>42</v>
      </c>
      <c r="R103" s="42">
        <v>0</v>
      </c>
      <c r="S103" s="42">
        <v>15</v>
      </c>
      <c r="T103" s="42">
        <v>0</v>
      </c>
      <c r="U103" s="42">
        <v>101</v>
      </c>
      <c r="V103" s="42"/>
      <c r="W103" s="42">
        <f t="shared" si="36"/>
        <v>-1</v>
      </c>
      <c r="Y103" s="42">
        <f t="shared" si="37"/>
        <v>1</v>
      </c>
      <c r="AA103" s="42">
        <f t="shared" si="38"/>
        <v>0</v>
      </c>
      <c r="AC103" s="42">
        <f t="shared" si="39"/>
        <v>1</v>
      </c>
      <c r="AE103" s="42">
        <f t="shared" si="40"/>
        <v>1</v>
      </c>
      <c r="AF103" s="42"/>
    </row>
    <row r="104" spans="1:32" x14ac:dyDescent="0.2">
      <c r="A104" s="39">
        <v>16</v>
      </c>
      <c r="B104" s="57" t="s">
        <v>26</v>
      </c>
      <c r="C104" s="58">
        <v>1759</v>
      </c>
      <c r="D104" s="58">
        <v>0</v>
      </c>
      <c r="E104" s="58">
        <v>1755</v>
      </c>
      <c r="F104" s="58">
        <v>0</v>
      </c>
      <c r="G104" s="58">
        <v>1946</v>
      </c>
      <c r="H104" s="58">
        <v>0</v>
      </c>
      <c r="I104" s="58">
        <v>1741</v>
      </c>
      <c r="J104" s="58">
        <v>0</v>
      </c>
      <c r="K104" s="58">
        <v>7201</v>
      </c>
      <c r="L104" s="42"/>
      <c r="M104" s="58">
        <v>1766</v>
      </c>
      <c r="N104" s="58">
        <v>0</v>
      </c>
      <c r="O104" s="58">
        <v>1762</v>
      </c>
      <c r="P104" s="58">
        <v>0</v>
      </c>
      <c r="Q104" s="58">
        <v>1949</v>
      </c>
      <c r="R104" s="58">
        <v>0</v>
      </c>
      <c r="S104" s="58">
        <v>1748</v>
      </c>
      <c r="T104" s="58">
        <v>0</v>
      </c>
      <c r="U104" s="58">
        <v>7225</v>
      </c>
      <c r="V104" s="42"/>
      <c r="W104" s="58">
        <f t="shared" si="36"/>
        <v>7</v>
      </c>
      <c r="Y104" s="58">
        <f t="shared" si="37"/>
        <v>7</v>
      </c>
      <c r="AA104" s="58">
        <f t="shared" si="38"/>
        <v>3</v>
      </c>
      <c r="AC104" s="58">
        <f t="shared" si="39"/>
        <v>7</v>
      </c>
      <c r="AE104" s="58">
        <f t="shared" si="40"/>
        <v>24</v>
      </c>
      <c r="AF104" s="42"/>
    </row>
    <row r="105" spans="1:32" ht="12" thickBot="1" x14ac:dyDescent="0.25">
      <c r="A105" s="39">
        <v>17</v>
      </c>
      <c r="B105" s="39" t="s">
        <v>42</v>
      </c>
      <c r="C105" s="61">
        <v>260</v>
      </c>
      <c r="D105" s="42">
        <v>0</v>
      </c>
      <c r="E105" s="61">
        <v>311</v>
      </c>
      <c r="F105" s="42">
        <v>0</v>
      </c>
      <c r="G105" s="61">
        <v>109</v>
      </c>
      <c r="H105" s="42">
        <v>0</v>
      </c>
      <c r="I105" s="61">
        <v>312</v>
      </c>
      <c r="J105" s="42">
        <v>0</v>
      </c>
      <c r="K105" s="61">
        <v>992</v>
      </c>
      <c r="L105" s="42"/>
      <c r="M105" s="61">
        <v>258</v>
      </c>
      <c r="N105" s="42">
        <v>0</v>
      </c>
      <c r="O105" s="61">
        <v>311</v>
      </c>
      <c r="P105" s="42">
        <v>0</v>
      </c>
      <c r="Q105" s="61">
        <v>111</v>
      </c>
      <c r="R105" s="42">
        <v>0</v>
      </c>
      <c r="S105" s="61">
        <v>306</v>
      </c>
      <c r="T105" s="42">
        <v>0</v>
      </c>
      <c r="U105" s="61">
        <v>986</v>
      </c>
      <c r="V105" s="42"/>
      <c r="W105" s="61">
        <f t="shared" si="36"/>
        <v>-2</v>
      </c>
      <c r="X105" s="42"/>
      <c r="Y105" s="61">
        <f t="shared" si="37"/>
        <v>0</v>
      </c>
      <c r="Z105" s="42"/>
      <c r="AA105" s="61">
        <f t="shared" si="38"/>
        <v>2</v>
      </c>
      <c r="AB105" s="42"/>
      <c r="AC105" s="61">
        <f t="shared" si="39"/>
        <v>-6</v>
      </c>
      <c r="AD105" s="42"/>
      <c r="AE105" s="61">
        <f t="shared" si="40"/>
        <v>-6</v>
      </c>
      <c r="AF105" s="42"/>
    </row>
    <row r="106" spans="1:32" ht="12" thickTop="1" x14ac:dyDescent="0.2">
      <c r="C106" s="56"/>
      <c r="E106" s="56"/>
      <c r="F106" s="56"/>
      <c r="G106" s="56"/>
      <c r="I106" s="56"/>
      <c r="K106" s="56"/>
      <c r="M106" s="56"/>
      <c r="O106" s="56"/>
      <c r="P106" s="56"/>
      <c r="Q106" s="56"/>
      <c r="S106" s="56"/>
      <c r="U106" s="56"/>
      <c r="W106" s="56"/>
      <c r="Y106" s="56"/>
      <c r="Z106" s="56"/>
      <c r="AA106" s="56"/>
      <c r="AC106" s="56"/>
      <c r="AE106" s="56"/>
    </row>
    <row r="107" spans="1:32" x14ac:dyDescent="0.2">
      <c r="C107" s="56"/>
      <c r="E107" s="56"/>
      <c r="G107" s="56"/>
      <c r="I107" s="56"/>
      <c r="K107" s="56"/>
      <c r="M107" s="56"/>
      <c r="O107" s="56"/>
      <c r="Q107" s="56"/>
      <c r="S107" s="56"/>
      <c r="U107" s="56"/>
      <c r="W107" s="56"/>
      <c r="Y107" s="56"/>
      <c r="AA107" s="56"/>
      <c r="AC107" s="56"/>
      <c r="AE107" s="56"/>
    </row>
    <row r="109" spans="1:32" x14ac:dyDescent="0.2">
      <c r="B109" s="51" t="s">
        <v>65</v>
      </c>
    </row>
    <row r="110" spans="1:32" x14ac:dyDescent="0.2">
      <c r="B110" s="62" t="s">
        <v>66</v>
      </c>
      <c r="C110" s="55">
        <v>-197</v>
      </c>
      <c r="D110" s="39">
        <v>0</v>
      </c>
      <c r="E110" s="55">
        <v>-1948</v>
      </c>
      <c r="F110" s="39">
        <v>0</v>
      </c>
      <c r="G110" s="55">
        <v>-190</v>
      </c>
      <c r="H110" s="39">
        <v>0</v>
      </c>
      <c r="I110" s="55">
        <v>-342</v>
      </c>
      <c r="J110" s="39">
        <v>0</v>
      </c>
      <c r="K110" s="55">
        <v>-2677</v>
      </c>
      <c r="L110" s="42"/>
      <c r="M110" s="55">
        <v>-200</v>
      </c>
      <c r="N110" s="39">
        <v>0</v>
      </c>
      <c r="O110" s="55">
        <v>-1947</v>
      </c>
      <c r="P110" s="39">
        <v>0</v>
      </c>
      <c r="Q110" s="55">
        <v>-190</v>
      </c>
      <c r="R110" s="39">
        <v>0</v>
      </c>
      <c r="S110" s="55">
        <v>-344</v>
      </c>
      <c r="T110" s="39">
        <v>0</v>
      </c>
      <c r="U110" s="55">
        <v>-2681</v>
      </c>
      <c r="V110" s="42"/>
      <c r="W110" s="55">
        <f t="shared" ref="W110:W123" si="41">+M110-C110</f>
        <v>-3</v>
      </c>
      <c r="Y110" s="55">
        <f t="shared" ref="Y110:Y123" si="42">+O110-E110</f>
        <v>1</v>
      </c>
      <c r="AA110" s="55">
        <f t="shared" ref="AA110:AA123" si="43">+Q110-G110</f>
        <v>0</v>
      </c>
      <c r="AC110" s="55">
        <f t="shared" ref="AC110:AC123" si="44">+S110-I110</f>
        <v>-2</v>
      </c>
      <c r="AE110" s="55">
        <f t="shared" ref="AE110:AE123" si="45">+U110-K110</f>
        <v>-4</v>
      </c>
      <c r="AF110" s="42"/>
    </row>
    <row r="111" spans="1:32" x14ac:dyDescent="0.2">
      <c r="B111" s="62" t="s">
        <v>67</v>
      </c>
      <c r="C111" s="42">
        <v>6</v>
      </c>
      <c r="D111" s="39">
        <v>0</v>
      </c>
      <c r="E111" s="42">
        <v>3</v>
      </c>
      <c r="F111" s="39">
        <v>0</v>
      </c>
      <c r="G111" s="42">
        <v>-34</v>
      </c>
      <c r="H111" s="39">
        <v>0</v>
      </c>
      <c r="I111" s="42">
        <v>1</v>
      </c>
      <c r="J111" s="39">
        <v>0</v>
      </c>
      <c r="K111" s="42">
        <v>-24</v>
      </c>
      <c r="L111" s="42"/>
      <c r="M111" s="42">
        <v>6</v>
      </c>
      <c r="N111" s="39">
        <v>0</v>
      </c>
      <c r="O111" s="42">
        <v>3</v>
      </c>
      <c r="P111" s="39">
        <v>0</v>
      </c>
      <c r="Q111" s="42">
        <v>-34</v>
      </c>
      <c r="R111" s="39">
        <v>0</v>
      </c>
      <c r="S111" s="42">
        <v>1</v>
      </c>
      <c r="T111" s="39">
        <v>0</v>
      </c>
      <c r="U111" s="42">
        <v>-24</v>
      </c>
      <c r="V111" s="42"/>
      <c r="W111" s="42">
        <f t="shared" si="41"/>
        <v>0</v>
      </c>
      <c r="Y111" s="42">
        <f t="shared" si="42"/>
        <v>0</v>
      </c>
      <c r="AA111" s="42">
        <f t="shared" si="43"/>
        <v>0</v>
      </c>
      <c r="AC111" s="42">
        <f t="shared" si="44"/>
        <v>0</v>
      </c>
      <c r="AE111" s="42">
        <f t="shared" si="45"/>
        <v>0</v>
      </c>
      <c r="AF111" s="42"/>
    </row>
    <row r="112" spans="1:32" x14ac:dyDescent="0.2">
      <c r="B112" s="62" t="s">
        <v>68</v>
      </c>
      <c r="C112" s="42">
        <v>-32</v>
      </c>
      <c r="D112" s="39">
        <v>0</v>
      </c>
      <c r="E112" s="42">
        <v>-26</v>
      </c>
      <c r="F112" s="39">
        <v>0</v>
      </c>
      <c r="G112" s="42">
        <v>-3293</v>
      </c>
      <c r="H112" s="39">
        <v>0</v>
      </c>
      <c r="I112" s="42">
        <v>-28</v>
      </c>
      <c r="J112" s="39">
        <v>0</v>
      </c>
      <c r="K112" s="42">
        <v>-3379</v>
      </c>
      <c r="L112" s="42"/>
      <c r="M112" s="42">
        <v>-32</v>
      </c>
      <c r="N112" s="39">
        <v>0</v>
      </c>
      <c r="O112" s="42">
        <v>-26</v>
      </c>
      <c r="P112" s="39">
        <v>0</v>
      </c>
      <c r="Q112" s="42">
        <v>-3293</v>
      </c>
      <c r="R112" s="39">
        <v>0</v>
      </c>
      <c r="S112" s="42">
        <v>-28</v>
      </c>
      <c r="T112" s="39">
        <v>0</v>
      </c>
      <c r="U112" s="42">
        <v>-3379</v>
      </c>
      <c r="V112" s="42"/>
      <c r="W112" s="42">
        <f t="shared" si="41"/>
        <v>0</v>
      </c>
      <c r="Y112" s="42">
        <f t="shared" si="42"/>
        <v>0</v>
      </c>
      <c r="AA112" s="42">
        <f t="shared" si="43"/>
        <v>0</v>
      </c>
      <c r="AC112" s="42">
        <f t="shared" si="44"/>
        <v>0</v>
      </c>
      <c r="AE112" s="42">
        <f t="shared" si="45"/>
        <v>0</v>
      </c>
      <c r="AF112" s="42"/>
    </row>
    <row r="113" spans="1:32" x14ac:dyDescent="0.2">
      <c r="B113" s="62" t="s">
        <v>69</v>
      </c>
      <c r="C113" s="42">
        <v>14</v>
      </c>
      <c r="D113" s="39">
        <v>0</v>
      </c>
      <c r="E113" s="42">
        <v>5</v>
      </c>
      <c r="F113" s="39">
        <v>0</v>
      </c>
      <c r="G113" s="42">
        <v>306</v>
      </c>
      <c r="H113" s="39">
        <v>0</v>
      </c>
      <c r="I113" s="42">
        <v>13</v>
      </c>
      <c r="J113" s="39">
        <v>0</v>
      </c>
      <c r="K113" s="42">
        <v>338</v>
      </c>
      <c r="L113" s="42"/>
      <c r="M113" s="42">
        <v>14</v>
      </c>
      <c r="N113" s="39">
        <v>0</v>
      </c>
      <c r="O113" s="42">
        <v>5</v>
      </c>
      <c r="P113" s="39">
        <v>0</v>
      </c>
      <c r="Q113" s="42">
        <v>306</v>
      </c>
      <c r="R113" s="39">
        <v>0</v>
      </c>
      <c r="S113" s="42">
        <v>13</v>
      </c>
      <c r="T113" s="39">
        <v>0</v>
      </c>
      <c r="U113" s="42">
        <v>338</v>
      </c>
      <c r="V113" s="42"/>
      <c r="W113" s="42">
        <f t="shared" si="41"/>
        <v>0</v>
      </c>
      <c r="Y113" s="42">
        <f t="shared" si="42"/>
        <v>0</v>
      </c>
      <c r="AA113" s="42">
        <f t="shared" si="43"/>
        <v>0</v>
      </c>
      <c r="AC113" s="42">
        <f t="shared" si="44"/>
        <v>0</v>
      </c>
      <c r="AE113" s="42">
        <f t="shared" si="45"/>
        <v>0</v>
      </c>
      <c r="AF113" s="42"/>
    </row>
    <row r="114" spans="1:32" x14ac:dyDescent="0.2">
      <c r="B114" s="62" t="s">
        <v>70</v>
      </c>
      <c r="C114" s="42">
        <v>0</v>
      </c>
      <c r="D114" s="39">
        <v>0</v>
      </c>
      <c r="E114" s="42">
        <v>0</v>
      </c>
      <c r="F114" s="39">
        <v>0</v>
      </c>
      <c r="G114" s="42">
        <v>0</v>
      </c>
      <c r="H114" s="39">
        <v>0</v>
      </c>
      <c r="I114" s="42">
        <v>0</v>
      </c>
      <c r="J114" s="39">
        <v>0</v>
      </c>
      <c r="K114" s="42">
        <v>0</v>
      </c>
      <c r="L114" s="42"/>
      <c r="M114" s="42">
        <v>0</v>
      </c>
      <c r="N114" s="39">
        <v>0</v>
      </c>
      <c r="O114" s="42">
        <v>0</v>
      </c>
      <c r="P114" s="39">
        <v>0</v>
      </c>
      <c r="Q114" s="42">
        <v>0</v>
      </c>
      <c r="R114" s="39">
        <v>0</v>
      </c>
      <c r="S114" s="42">
        <v>0</v>
      </c>
      <c r="T114" s="39">
        <v>0</v>
      </c>
      <c r="U114" s="42">
        <v>0</v>
      </c>
      <c r="V114" s="42"/>
      <c r="W114" s="42">
        <f t="shared" si="41"/>
        <v>0</v>
      </c>
      <c r="Y114" s="42">
        <f t="shared" si="42"/>
        <v>0</v>
      </c>
      <c r="AA114" s="42">
        <f t="shared" si="43"/>
        <v>0</v>
      </c>
      <c r="AC114" s="42">
        <f t="shared" si="44"/>
        <v>0</v>
      </c>
      <c r="AE114" s="42">
        <f t="shared" si="45"/>
        <v>0</v>
      </c>
      <c r="AF114" s="42"/>
    </row>
    <row r="115" spans="1:32" x14ac:dyDescent="0.2">
      <c r="B115" s="62" t="s">
        <v>71</v>
      </c>
      <c r="C115" s="42">
        <v>268</v>
      </c>
      <c r="D115" s="39">
        <v>0</v>
      </c>
      <c r="E115" s="42">
        <v>2076</v>
      </c>
      <c r="F115" s="39">
        <v>0</v>
      </c>
      <c r="G115" s="42">
        <v>3122</v>
      </c>
      <c r="H115" s="39">
        <v>0</v>
      </c>
      <c r="I115" s="42">
        <v>466</v>
      </c>
      <c r="J115" s="39">
        <v>0</v>
      </c>
      <c r="K115" s="42">
        <v>5932</v>
      </c>
      <c r="L115" s="42"/>
      <c r="M115" s="42">
        <v>268</v>
      </c>
      <c r="N115" s="39">
        <v>0</v>
      </c>
      <c r="O115" s="42">
        <v>2076</v>
      </c>
      <c r="P115" s="39">
        <v>0</v>
      </c>
      <c r="Q115" s="42">
        <v>3122</v>
      </c>
      <c r="R115" s="39">
        <v>0</v>
      </c>
      <c r="S115" s="42">
        <v>466</v>
      </c>
      <c r="T115" s="39">
        <v>0</v>
      </c>
      <c r="U115" s="42">
        <v>5932</v>
      </c>
      <c r="V115" s="42"/>
      <c r="W115" s="42">
        <f t="shared" si="41"/>
        <v>0</v>
      </c>
      <c r="Y115" s="42">
        <f t="shared" si="42"/>
        <v>0</v>
      </c>
      <c r="AA115" s="42">
        <f t="shared" si="43"/>
        <v>0</v>
      </c>
      <c r="AC115" s="42">
        <f t="shared" si="44"/>
        <v>0</v>
      </c>
      <c r="AE115" s="42">
        <f t="shared" si="45"/>
        <v>0</v>
      </c>
      <c r="AF115" s="42"/>
    </row>
    <row r="116" spans="1:32" x14ac:dyDescent="0.2">
      <c r="B116" s="62" t="s">
        <v>72</v>
      </c>
      <c r="C116" s="42">
        <v>0</v>
      </c>
      <c r="D116" s="39">
        <v>0</v>
      </c>
      <c r="E116" s="42">
        <v>0</v>
      </c>
      <c r="F116" s="39">
        <v>0</v>
      </c>
      <c r="G116" s="42">
        <v>0</v>
      </c>
      <c r="H116" s="39">
        <v>0</v>
      </c>
      <c r="I116" s="42">
        <v>0</v>
      </c>
      <c r="J116" s="39">
        <v>0</v>
      </c>
      <c r="K116" s="42">
        <v>0</v>
      </c>
      <c r="L116" s="42"/>
      <c r="M116" s="42">
        <v>0</v>
      </c>
      <c r="N116" s="39">
        <v>0</v>
      </c>
      <c r="O116" s="42">
        <v>0</v>
      </c>
      <c r="P116" s="39">
        <v>0</v>
      </c>
      <c r="Q116" s="42">
        <v>0</v>
      </c>
      <c r="R116" s="39">
        <v>0</v>
      </c>
      <c r="S116" s="42">
        <v>0</v>
      </c>
      <c r="T116" s="39">
        <v>0</v>
      </c>
      <c r="U116" s="42">
        <v>0</v>
      </c>
      <c r="V116" s="42"/>
      <c r="W116" s="42">
        <f t="shared" si="41"/>
        <v>0</v>
      </c>
      <c r="Y116" s="42">
        <f t="shared" si="42"/>
        <v>0</v>
      </c>
      <c r="AA116" s="42">
        <f t="shared" si="43"/>
        <v>0</v>
      </c>
      <c r="AC116" s="42">
        <f t="shared" si="44"/>
        <v>0</v>
      </c>
      <c r="AE116" s="42">
        <f t="shared" si="45"/>
        <v>0</v>
      </c>
      <c r="AF116" s="42"/>
    </row>
    <row r="117" spans="1:32" x14ac:dyDescent="0.2">
      <c r="B117" s="62" t="s">
        <v>73</v>
      </c>
      <c r="C117" s="42">
        <v>0</v>
      </c>
      <c r="D117" s="39">
        <v>0</v>
      </c>
      <c r="E117" s="42">
        <v>0</v>
      </c>
      <c r="F117" s="39">
        <v>0</v>
      </c>
      <c r="G117" s="42">
        <v>0</v>
      </c>
      <c r="H117" s="39">
        <v>0</v>
      </c>
      <c r="I117" s="42">
        <v>0</v>
      </c>
      <c r="J117" s="39">
        <v>0</v>
      </c>
      <c r="K117" s="42">
        <v>0</v>
      </c>
      <c r="L117" s="42"/>
      <c r="M117" s="42">
        <v>0</v>
      </c>
      <c r="N117" s="39">
        <v>0</v>
      </c>
      <c r="O117" s="42">
        <v>0</v>
      </c>
      <c r="P117" s="39">
        <v>0</v>
      </c>
      <c r="Q117" s="42">
        <v>0</v>
      </c>
      <c r="R117" s="39">
        <v>0</v>
      </c>
      <c r="S117" s="42">
        <v>0</v>
      </c>
      <c r="T117" s="39">
        <v>0</v>
      </c>
      <c r="U117" s="42">
        <v>0</v>
      </c>
      <c r="V117" s="42"/>
      <c r="W117" s="42">
        <f t="shared" si="41"/>
        <v>0</v>
      </c>
      <c r="Y117" s="42">
        <f t="shared" si="42"/>
        <v>0</v>
      </c>
      <c r="AA117" s="42">
        <f t="shared" si="43"/>
        <v>0</v>
      </c>
      <c r="AC117" s="42">
        <f t="shared" si="44"/>
        <v>0</v>
      </c>
      <c r="AE117" s="42">
        <f t="shared" si="45"/>
        <v>0</v>
      </c>
      <c r="AF117" s="42"/>
    </row>
    <row r="118" spans="1:32" x14ac:dyDescent="0.2">
      <c r="B118" s="62" t="s">
        <v>74</v>
      </c>
      <c r="C118" s="42">
        <v>202</v>
      </c>
      <c r="D118" s="39">
        <v>0</v>
      </c>
      <c r="E118" s="42">
        <v>200</v>
      </c>
      <c r="F118" s="39">
        <v>0</v>
      </c>
      <c r="G118" s="42">
        <v>198</v>
      </c>
      <c r="H118" s="39">
        <v>0</v>
      </c>
      <c r="I118" s="42">
        <v>198</v>
      </c>
      <c r="J118" s="39">
        <v>0</v>
      </c>
      <c r="K118" s="42">
        <v>798</v>
      </c>
      <c r="L118" s="42"/>
      <c r="M118" s="42">
        <v>202</v>
      </c>
      <c r="N118" s="39">
        <v>0</v>
      </c>
      <c r="O118" s="42">
        <v>200</v>
      </c>
      <c r="P118" s="39">
        <v>0</v>
      </c>
      <c r="Q118" s="42">
        <v>198</v>
      </c>
      <c r="R118" s="39">
        <v>0</v>
      </c>
      <c r="S118" s="42">
        <v>198</v>
      </c>
      <c r="T118" s="39">
        <v>0</v>
      </c>
      <c r="U118" s="42">
        <v>798</v>
      </c>
      <c r="V118" s="42"/>
      <c r="W118" s="42">
        <f t="shared" si="41"/>
        <v>0</v>
      </c>
      <c r="Y118" s="42">
        <f t="shared" si="42"/>
        <v>0</v>
      </c>
      <c r="AA118" s="42">
        <f t="shared" si="43"/>
        <v>0</v>
      </c>
      <c r="AC118" s="42">
        <f t="shared" si="44"/>
        <v>0</v>
      </c>
      <c r="AE118" s="42">
        <f t="shared" si="45"/>
        <v>0</v>
      </c>
      <c r="AF118" s="42"/>
    </row>
    <row r="119" spans="1:32" x14ac:dyDescent="0.2">
      <c r="B119" s="62" t="s">
        <v>75</v>
      </c>
      <c r="C119" s="42">
        <v>201</v>
      </c>
      <c r="D119" s="39">
        <v>0</v>
      </c>
      <c r="E119" s="42">
        <v>178</v>
      </c>
      <c r="F119" s="39">
        <v>0</v>
      </c>
      <c r="G119" s="42">
        <v>202</v>
      </c>
      <c r="H119" s="39">
        <v>0</v>
      </c>
      <c r="I119" s="42">
        <v>207</v>
      </c>
      <c r="J119" s="39">
        <v>0</v>
      </c>
      <c r="K119" s="42">
        <v>788</v>
      </c>
      <c r="L119" s="42"/>
      <c r="M119" s="42">
        <v>201</v>
      </c>
      <c r="N119" s="39">
        <v>0</v>
      </c>
      <c r="O119" s="42">
        <v>178</v>
      </c>
      <c r="P119" s="39">
        <v>0</v>
      </c>
      <c r="Q119" s="42">
        <v>202</v>
      </c>
      <c r="R119" s="39">
        <v>0</v>
      </c>
      <c r="S119" s="42">
        <v>207</v>
      </c>
      <c r="T119" s="39">
        <v>0</v>
      </c>
      <c r="U119" s="42">
        <v>788</v>
      </c>
      <c r="V119" s="42"/>
      <c r="W119" s="42">
        <f t="shared" si="41"/>
        <v>0</v>
      </c>
      <c r="Y119" s="42">
        <f t="shared" si="42"/>
        <v>0</v>
      </c>
      <c r="AA119" s="42">
        <f t="shared" si="43"/>
        <v>0</v>
      </c>
      <c r="AC119" s="42">
        <f t="shared" si="44"/>
        <v>0</v>
      </c>
      <c r="AE119" s="42">
        <f t="shared" si="45"/>
        <v>0</v>
      </c>
      <c r="AF119" s="42"/>
    </row>
    <row r="120" spans="1:32" x14ac:dyDescent="0.2">
      <c r="B120" s="62" t="s">
        <v>25</v>
      </c>
      <c r="C120" s="42">
        <v>16</v>
      </c>
      <c r="D120" s="39">
        <v>0</v>
      </c>
      <c r="E120" s="42">
        <v>28</v>
      </c>
      <c r="F120" s="39">
        <v>0</v>
      </c>
      <c r="G120" s="42">
        <v>41</v>
      </c>
      <c r="H120" s="39">
        <v>0</v>
      </c>
      <c r="I120" s="42">
        <v>16</v>
      </c>
      <c r="J120" s="39">
        <v>0</v>
      </c>
      <c r="K120" s="42">
        <v>101</v>
      </c>
      <c r="L120" s="42"/>
      <c r="M120" s="42">
        <v>16</v>
      </c>
      <c r="N120" s="39">
        <v>0</v>
      </c>
      <c r="O120" s="42">
        <v>27</v>
      </c>
      <c r="P120" s="39">
        <v>0</v>
      </c>
      <c r="Q120" s="42">
        <v>42</v>
      </c>
      <c r="R120" s="39">
        <v>0</v>
      </c>
      <c r="S120" s="42">
        <v>17</v>
      </c>
      <c r="T120" s="39">
        <v>0</v>
      </c>
      <c r="U120" s="42">
        <v>102</v>
      </c>
      <c r="V120" s="42"/>
      <c r="W120" s="42">
        <f t="shared" si="41"/>
        <v>0</v>
      </c>
      <c r="Y120" s="42">
        <f t="shared" si="42"/>
        <v>-1</v>
      </c>
      <c r="AA120" s="42">
        <f t="shared" si="43"/>
        <v>1</v>
      </c>
      <c r="AC120" s="42">
        <f t="shared" si="44"/>
        <v>1</v>
      </c>
      <c r="AE120" s="42">
        <f t="shared" si="45"/>
        <v>1</v>
      </c>
      <c r="AF120" s="42"/>
    </row>
    <row r="121" spans="1:32" x14ac:dyDescent="0.2">
      <c r="B121" s="62" t="s">
        <v>76</v>
      </c>
      <c r="C121" s="42">
        <v>24</v>
      </c>
      <c r="D121" s="39">
        <v>0</v>
      </c>
      <c r="E121" s="42">
        <v>45</v>
      </c>
      <c r="F121" s="39">
        <v>0</v>
      </c>
      <c r="G121" s="42">
        <v>154</v>
      </c>
      <c r="H121" s="39">
        <v>0</v>
      </c>
      <c r="I121" s="42">
        <v>10</v>
      </c>
      <c r="J121" s="39">
        <v>0</v>
      </c>
      <c r="K121" s="42">
        <v>233</v>
      </c>
      <c r="L121" s="42"/>
      <c r="M121" s="42">
        <v>24</v>
      </c>
      <c r="N121" s="39">
        <v>0</v>
      </c>
      <c r="O121" s="42">
        <v>45</v>
      </c>
      <c r="P121" s="39">
        <v>0</v>
      </c>
      <c r="Q121" s="42">
        <v>154</v>
      </c>
      <c r="R121" s="39">
        <v>0</v>
      </c>
      <c r="S121" s="42">
        <v>10</v>
      </c>
      <c r="T121" s="39">
        <v>0</v>
      </c>
      <c r="U121" s="42">
        <v>233</v>
      </c>
      <c r="V121" s="42"/>
      <c r="W121" s="42">
        <f t="shared" si="41"/>
        <v>0</v>
      </c>
      <c r="Y121" s="42">
        <f t="shared" si="42"/>
        <v>0</v>
      </c>
      <c r="AA121" s="42">
        <f t="shared" si="43"/>
        <v>0</v>
      </c>
      <c r="AC121" s="42">
        <f t="shared" si="44"/>
        <v>0</v>
      </c>
      <c r="AE121" s="42">
        <f t="shared" si="45"/>
        <v>0</v>
      </c>
      <c r="AF121" s="42"/>
    </row>
    <row r="122" spans="1:32" x14ac:dyDescent="0.2">
      <c r="B122" s="62" t="s">
        <v>77</v>
      </c>
      <c r="C122" s="42">
        <v>27</v>
      </c>
      <c r="D122" s="39">
        <v>0</v>
      </c>
      <c r="E122" s="42">
        <v>20</v>
      </c>
      <c r="F122" s="39">
        <v>0</v>
      </c>
      <c r="G122" s="42">
        <v>18</v>
      </c>
      <c r="H122" s="39">
        <v>0</v>
      </c>
      <c r="I122" s="42">
        <v>-37</v>
      </c>
      <c r="J122" s="39">
        <v>0</v>
      </c>
      <c r="K122" s="42">
        <v>28</v>
      </c>
      <c r="L122" s="42"/>
      <c r="M122" s="42">
        <v>27</v>
      </c>
      <c r="N122" s="39">
        <v>0</v>
      </c>
      <c r="O122" s="42">
        <v>21</v>
      </c>
      <c r="P122" s="39">
        <v>0</v>
      </c>
      <c r="Q122" s="42">
        <v>17</v>
      </c>
      <c r="R122" s="39">
        <v>0</v>
      </c>
      <c r="S122" s="42">
        <v>-37</v>
      </c>
      <c r="T122" s="39">
        <v>0</v>
      </c>
      <c r="U122" s="42">
        <v>28</v>
      </c>
      <c r="V122" s="42"/>
      <c r="W122" s="42">
        <f t="shared" si="41"/>
        <v>0</v>
      </c>
      <c r="Y122" s="42">
        <f t="shared" si="42"/>
        <v>1</v>
      </c>
      <c r="AA122" s="42">
        <f t="shared" si="43"/>
        <v>-1</v>
      </c>
      <c r="AC122" s="42">
        <f t="shared" si="44"/>
        <v>0</v>
      </c>
      <c r="AE122" s="42">
        <f t="shared" si="45"/>
        <v>0</v>
      </c>
      <c r="AF122" s="42"/>
    </row>
    <row r="123" spans="1:32" ht="12" thickBot="1" x14ac:dyDescent="0.25">
      <c r="A123" s="39">
        <v>18</v>
      </c>
      <c r="B123" s="63" t="s">
        <v>78</v>
      </c>
      <c r="C123" s="61">
        <v>529</v>
      </c>
      <c r="D123" s="39">
        <v>0</v>
      </c>
      <c r="E123" s="61">
        <v>581</v>
      </c>
      <c r="F123" s="39">
        <v>0</v>
      </c>
      <c r="G123" s="61">
        <v>524</v>
      </c>
      <c r="H123" s="39">
        <v>0</v>
      </c>
      <c r="I123" s="61">
        <v>504</v>
      </c>
      <c r="J123" s="39">
        <v>0</v>
      </c>
      <c r="K123" s="61">
        <v>2138</v>
      </c>
      <c r="L123" s="42"/>
      <c r="M123" s="61">
        <v>526</v>
      </c>
      <c r="N123" s="39">
        <v>0</v>
      </c>
      <c r="O123" s="61">
        <v>582</v>
      </c>
      <c r="P123" s="39">
        <v>0</v>
      </c>
      <c r="Q123" s="61">
        <v>524</v>
      </c>
      <c r="R123" s="39">
        <v>0</v>
      </c>
      <c r="S123" s="61">
        <v>503</v>
      </c>
      <c r="T123" s="39">
        <v>0</v>
      </c>
      <c r="U123" s="61">
        <v>2135</v>
      </c>
      <c r="V123" s="42"/>
      <c r="W123" s="61">
        <f t="shared" si="41"/>
        <v>-3</v>
      </c>
      <c r="Y123" s="61">
        <f t="shared" si="42"/>
        <v>1</v>
      </c>
      <c r="AA123" s="61">
        <f t="shared" si="43"/>
        <v>0</v>
      </c>
      <c r="AC123" s="61">
        <f t="shared" si="44"/>
        <v>-1</v>
      </c>
      <c r="AE123" s="61">
        <f t="shared" si="45"/>
        <v>-3</v>
      </c>
      <c r="AF123" s="42"/>
    </row>
    <row r="124" spans="1:32" ht="12" thickTop="1" x14ac:dyDescent="0.2">
      <c r="C124" s="56"/>
      <c r="E124" s="56"/>
      <c r="G124" s="56"/>
      <c r="I124" s="56"/>
      <c r="K124" s="56"/>
      <c r="M124" s="56"/>
      <c r="O124" s="56"/>
      <c r="Q124" s="56"/>
      <c r="S124" s="56"/>
      <c r="U124" s="56"/>
      <c r="W124" s="56"/>
      <c r="Y124" s="56"/>
      <c r="AA124" s="56"/>
      <c r="AC124" s="56"/>
      <c r="AE124" s="56"/>
    </row>
    <row r="126" spans="1:32" x14ac:dyDescent="0.2">
      <c r="B126" s="51" t="s">
        <v>79</v>
      </c>
      <c r="K126" s="39"/>
    </row>
    <row r="127" spans="1:32" x14ac:dyDescent="0.2">
      <c r="B127" s="54" t="s">
        <v>35</v>
      </c>
      <c r="C127" s="64">
        <v>137.03</v>
      </c>
      <c r="E127" s="64">
        <v>134.15</v>
      </c>
      <c r="G127" s="64">
        <v>133.08000000000001</v>
      </c>
      <c r="I127" s="64">
        <v>136.66999999999999</v>
      </c>
      <c r="K127" s="64">
        <v>135.19</v>
      </c>
      <c r="M127" s="64">
        <v>139.72</v>
      </c>
      <c r="O127" s="64">
        <v>137.99</v>
      </c>
      <c r="Q127" s="64">
        <v>136.80000000000001</v>
      </c>
      <c r="S127" s="64">
        <v>141.69</v>
      </c>
      <c r="U127" s="64">
        <v>139</v>
      </c>
      <c r="W127" s="64">
        <f t="shared" ref="W127:W129" si="46">M127-C127</f>
        <v>2.6899999999999977</v>
      </c>
      <c r="X127" s="64"/>
      <c r="Y127" s="64">
        <f t="shared" ref="Y127:Y129" si="47">O127-E127</f>
        <v>3.8400000000000034</v>
      </c>
      <c r="Z127" s="64"/>
      <c r="AA127" s="64">
        <f t="shared" ref="AA127:AA129" si="48">Q127-G127</f>
        <v>3.7199999999999989</v>
      </c>
      <c r="AB127" s="64"/>
      <c r="AC127" s="64">
        <f t="shared" ref="AC127:AC129" si="49">S127-I127</f>
        <v>5.0200000000000102</v>
      </c>
      <c r="AD127" s="64"/>
      <c r="AE127" s="64">
        <f t="shared" ref="AE127:AE129" si="50">U127-K127</f>
        <v>3.8100000000000023</v>
      </c>
    </row>
    <row r="128" spans="1:32" x14ac:dyDescent="0.2">
      <c r="B128" s="54" t="s">
        <v>52</v>
      </c>
      <c r="C128" s="64">
        <v>93.59</v>
      </c>
      <c r="E128" s="64">
        <v>96.11</v>
      </c>
      <c r="G128" s="64">
        <v>100.94</v>
      </c>
      <c r="I128" s="64">
        <v>93.65</v>
      </c>
      <c r="K128" s="64">
        <v>96.28</v>
      </c>
      <c r="M128" s="64">
        <v>98.48</v>
      </c>
      <c r="O128" s="64">
        <v>103.73</v>
      </c>
      <c r="Q128" s="64">
        <v>120.17</v>
      </c>
      <c r="S128" s="64">
        <v>97.35</v>
      </c>
      <c r="U128" s="64">
        <v>105.57</v>
      </c>
      <c r="W128" s="64">
        <f t="shared" si="46"/>
        <v>4.8900000000000006</v>
      </c>
      <c r="X128" s="64"/>
      <c r="Y128" s="64">
        <f t="shared" si="47"/>
        <v>7.6200000000000045</v>
      </c>
      <c r="Z128" s="64"/>
      <c r="AA128" s="64">
        <f t="shared" si="48"/>
        <v>19.230000000000004</v>
      </c>
      <c r="AB128" s="64"/>
      <c r="AC128" s="64">
        <f t="shared" si="49"/>
        <v>3.6999999999999886</v>
      </c>
      <c r="AD128" s="64"/>
      <c r="AE128" s="64">
        <f t="shared" si="50"/>
        <v>9.289999999999992</v>
      </c>
    </row>
    <row r="129" spans="1:31" x14ac:dyDescent="0.2">
      <c r="A129" s="39">
        <v>19</v>
      </c>
      <c r="B129" s="54" t="s">
        <v>51</v>
      </c>
      <c r="C129" s="64">
        <v>123.19</v>
      </c>
      <c r="E129" s="64">
        <v>121.63</v>
      </c>
      <c r="G129" s="64">
        <v>122</v>
      </c>
      <c r="I129" s="64">
        <v>122.88</v>
      </c>
      <c r="K129" s="64">
        <v>122.4</v>
      </c>
      <c r="M129" s="64">
        <v>126.58</v>
      </c>
      <c r="O129" s="64">
        <v>126.78</v>
      </c>
      <c r="Q129" s="64">
        <v>131.1</v>
      </c>
      <c r="S129" s="64">
        <v>127.53</v>
      </c>
      <c r="U129" s="64">
        <v>128.05000000000001</v>
      </c>
      <c r="W129" s="64">
        <f t="shared" si="46"/>
        <v>3.3900000000000006</v>
      </c>
      <c r="X129" s="64"/>
      <c r="Y129" s="64">
        <f t="shared" si="47"/>
        <v>5.1500000000000057</v>
      </c>
      <c r="Z129" s="64"/>
      <c r="AA129" s="64">
        <f t="shared" si="48"/>
        <v>9.0999999999999943</v>
      </c>
      <c r="AB129" s="64"/>
      <c r="AC129" s="64">
        <f t="shared" si="49"/>
        <v>4.6500000000000057</v>
      </c>
      <c r="AD129" s="64"/>
      <c r="AE129" s="64">
        <f t="shared" si="50"/>
        <v>5.6500000000000057</v>
      </c>
    </row>
    <row r="130" spans="1:31" x14ac:dyDescent="0.2">
      <c r="K130" s="39"/>
      <c r="W130" s="64"/>
      <c r="X130" s="64"/>
      <c r="Y130" s="64"/>
      <c r="Z130" s="64"/>
      <c r="AA130" s="64"/>
      <c r="AB130" s="64"/>
      <c r="AC130" s="64"/>
      <c r="AD130" s="64"/>
      <c r="AE130" s="64"/>
    </row>
    <row r="131" spans="1:31" x14ac:dyDescent="0.2">
      <c r="B131" s="51" t="s">
        <v>80</v>
      </c>
      <c r="K131" s="39"/>
      <c r="W131" s="64"/>
      <c r="X131" s="64"/>
      <c r="Y131" s="64"/>
      <c r="Z131" s="64"/>
      <c r="AA131" s="64"/>
      <c r="AB131" s="64"/>
      <c r="AC131" s="64"/>
      <c r="AD131" s="64"/>
      <c r="AE131" s="64"/>
    </row>
    <row r="132" spans="1:31" x14ac:dyDescent="0.2">
      <c r="B132" s="54" t="s">
        <v>35</v>
      </c>
      <c r="C132" s="64">
        <v>128.5</v>
      </c>
      <c r="E132" s="64">
        <v>128.22</v>
      </c>
      <c r="G132" s="64">
        <v>127.44</v>
      </c>
      <c r="I132" s="64">
        <v>124.58</v>
      </c>
      <c r="K132" s="64">
        <v>127.19</v>
      </c>
      <c r="M132" s="64">
        <v>131.02000000000001</v>
      </c>
      <c r="O132" s="64">
        <v>131.88999999999999</v>
      </c>
      <c r="Q132" s="64">
        <v>131</v>
      </c>
      <c r="S132" s="64">
        <v>129.15</v>
      </c>
      <c r="U132" s="64">
        <v>130.77000000000001</v>
      </c>
      <c r="W132" s="64">
        <f t="shared" ref="W132:W134" si="51">M132-C132</f>
        <v>2.5200000000000102</v>
      </c>
      <c r="X132" s="64"/>
      <c r="Y132" s="64">
        <f t="shared" ref="Y132:Y134" si="52">O132-E132</f>
        <v>3.6699999999999875</v>
      </c>
      <c r="Z132" s="64"/>
      <c r="AA132" s="64">
        <f t="shared" ref="AA132:AA134" si="53">Q132-G132</f>
        <v>3.5600000000000023</v>
      </c>
      <c r="AB132" s="64"/>
      <c r="AC132" s="64">
        <f t="shared" ref="AC132:AC134" si="54">S132-I132</f>
        <v>4.5700000000000074</v>
      </c>
      <c r="AD132" s="64"/>
      <c r="AE132" s="64">
        <f t="shared" ref="AE132:AE134" si="55">U132-K132</f>
        <v>3.5800000000000125</v>
      </c>
    </row>
    <row r="133" spans="1:31" x14ac:dyDescent="0.2">
      <c r="B133" s="54" t="s">
        <v>52</v>
      </c>
      <c r="C133" s="64">
        <v>74.650000000000006</v>
      </c>
      <c r="E133" s="64">
        <v>83.44</v>
      </c>
      <c r="G133" s="64">
        <v>92.78</v>
      </c>
      <c r="I133" s="64">
        <v>72.87</v>
      </c>
      <c r="K133" s="64">
        <v>80.98</v>
      </c>
      <c r="M133" s="64">
        <v>78.55</v>
      </c>
      <c r="O133" s="64">
        <v>90.05</v>
      </c>
      <c r="Q133" s="64">
        <v>110.46</v>
      </c>
      <c r="S133" s="64">
        <v>75.75</v>
      </c>
      <c r="U133" s="64">
        <v>88.79</v>
      </c>
      <c r="W133" s="64">
        <f t="shared" si="51"/>
        <v>3.8999999999999915</v>
      </c>
      <c r="X133" s="64"/>
      <c r="Y133" s="64">
        <f t="shared" si="52"/>
        <v>6.6099999999999994</v>
      </c>
      <c r="Z133" s="64"/>
      <c r="AA133" s="64">
        <f t="shared" si="53"/>
        <v>17.679999999999993</v>
      </c>
      <c r="AB133" s="64"/>
      <c r="AC133" s="64">
        <f t="shared" si="54"/>
        <v>2.8799999999999955</v>
      </c>
      <c r="AD133" s="64"/>
      <c r="AE133" s="64">
        <f t="shared" si="55"/>
        <v>7.8100000000000023</v>
      </c>
    </row>
    <row r="134" spans="1:31" x14ac:dyDescent="0.2">
      <c r="A134" s="39">
        <v>20</v>
      </c>
      <c r="B134" s="54" t="s">
        <v>51</v>
      </c>
      <c r="C134" s="64">
        <v>109.4</v>
      </c>
      <c r="E134" s="64">
        <v>112.52</v>
      </c>
      <c r="G134" s="64">
        <v>115.17</v>
      </c>
      <c r="I134" s="64">
        <v>106.18</v>
      </c>
      <c r="K134" s="64">
        <v>110.84</v>
      </c>
      <c r="M134" s="64">
        <v>112.41</v>
      </c>
      <c r="O134" s="64">
        <v>117.28</v>
      </c>
      <c r="Q134" s="64">
        <v>123.76</v>
      </c>
      <c r="S134" s="64">
        <v>110.19</v>
      </c>
      <c r="U134" s="64">
        <v>115.95</v>
      </c>
      <c r="W134" s="64">
        <f t="shared" si="51"/>
        <v>3.0099999999999909</v>
      </c>
      <c r="X134" s="64"/>
      <c r="Y134" s="64">
        <f t="shared" si="52"/>
        <v>4.7600000000000051</v>
      </c>
      <c r="Z134" s="64"/>
      <c r="AA134" s="64">
        <f t="shared" si="53"/>
        <v>8.5900000000000034</v>
      </c>
      <c r="AB134" s="64"/>
      <c r="AC134" s="64">
        <f t="shared" si="54"/>
        <v>4.0099999999999909</v>
      </c>
      <c r="AD134" s="64"/>
      <c r="AE134" s="64">
        <f t="shared" si="55"/>
        <v>5.1099999999999994</v>
      </c>
    </row>
  </sheetData>
  <mergeCells count="3">
    <mergeCell ref="C17:K17"/>
    <mergeCell ref="M17:U17"/>
    <mergeCell ref="W17:AE17"/>
  </mergeCells>
  <pageMargins left="0.7" right="0.7" top="0.75" bottom="0.75" header="0.3" footer="0.3"/>
  <pageSetup scale="58" fitToHeight="2" orientation="landscape" r:id="rId1"/>
  <headerFooter scaleWithDoc="0">
    <oddFooter>&amp;C&amp;A</oddFooter>
  </headerFooter>
  <rowBreaks count="1" manualBreakCount="1">
    <brk id="84" min="1"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2325A-CF30-448B-A5C1-804B7325C580}">
  <dimension ref="A1"/>
  <sheetViews>
    <sheetView showGridLines="0"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FDF16-9AA5-4589-9910-B80FD69811C6}">
  <sheetPr>
    <tabColor rgb="FFB7DEE8"/>
    <pageSetUpPr fitToPage="1"/>
  </sheetPr>
  <dimension ref="A1:AB38"/>
  <sheetViews>
    <sheetView view="pageBreakPreview" topLeftCell="B2" zoomScaleNormal="100" zoomScaleSheetLayoutView="100" workbookViewId="0">
      <selection activeCell="B2" sqref="B2:M2"/>
    </sheetView>
  </sheetViews>
  <sheetFormatPr defaultRowHeight="15" outlineLevelRow="1" outlineLevelCol="1" x14ac:dyDescent="0.25"/>
  <cols>
    <col min="1" max="1" width="0" style="2" hidden="1" customWidth="1" outlineLevel="1"/>
    <col min="2" max="2" width="35.85546875" style="2" bestFit="1" customWidth="1" collapsed="1"/>
    <col min="3" max="3" width="14" style="2" customWidth="1"/>
    <col min="4" max="4" width="1" style="2" customWidth="1"/>
    <col min="5" max="5" width="14" style="2" customWidth="1"/>
    <col min="6" max="6" width="1" style="2" customWidth="1"/>
    <col min="7" max="7" width="14" style="2" customWidth="1"/>
    <col min="8" max="8" width="1" style="2" customWidth="1"/>
    <col min="9" max="9" width="14" style="2" customWidth="1"/>
    <col min="10" max="10" width="1" style="2" customWidth="1"/>
    <col min="11" max="11" width="14" style="2" customWidth="1"/>
    <col min="12" max="12" width="1" style="2" customWidth="1"/>
    <col min="13" max="13" width="14" style="2" customWidth="1"/>
    <col min="16" max="16" width="0" hidden="1" customWidth="1"/>
    <col min="18" max="18" width="0" hidden="1" customWidth="1"/>
    <col min="20" max="20" width="0" hidden="1" customWidth="1"/>
    <col min="22" max="22" width="0" hidden="1" customWidth="1"/>
    <col min="24" max="24" width="0" hidden="1" customWidth="1"/>
    <col min="29" max="16384" width="9.140625" style="2"/>
  </cols>
  <sheetData>
    <row r="1" spans="1:13" hidden="1" outlineLevel="1" x14ac:dyDescent="0.25">
      <c r="C1" s="2">
        <f>'CEC Segment Qtrs (2017)'!K11</f>
        <v>11</v>
      </c>
      <c r="E1" s="2">
        <f>C1</f>
        <v>11</v>
      </c>
      <c r="G1" s="2">
        <f>'CEC Segment Qtrs (2017)'!AE11</f>
        <v>31</v>
      </c>
      <c r="I1" s="2">
        <f>G1</f>
        <v>31</v>
      </c>
      <c r="K1" s="2">
        <f>'CEC Segment Qtrs (2017)'!U11</f>
        <v>21</v>
      </c>
      <c r="M1" s="2">
        <f>K1</f>
        <v>21</v>
      </c>
    </row>
    <row r="2" spans="1:13" collapsed="1" x14ac:dyDescent="0.25">
      <c r="B2" s="78" t="s">
        <v>0</v>
      </c>
      <c r="C2" s="78"/>
      <c r="D2" s="78"/>
      <c r="E2" s="78"/>
      <c r="F2" s="78"/>
      <c r="G2" s="78"/>
      <c r="H2" s="78"/>
      <c r="I2" s="78"/>
      <c r="J2" s="78"/>
      <c r="K2" s="78"/>
      <c r="L2" s="78"/>
      <c r="M2" s="78"/>
    </row>
    <row r="3" spans="1:13" x14ac:dyDescent="0.25">
      <c r="B3" s="78" t="s">
        <v>43</v>
      </c>
      <c r="C3" s="78"/>
      <c r="D3" s="78"/>
      <c r="E3" s="78"/>
      <c r="F3" s="78"/>
      <c r="G3" s="78"/>
      <c r="H3" s="78"/>
      <c r="I3" s="78"/>
      <c r="J3" s="78"/>
      <c r="K3" s="78"/>
      <c r="L3" s="78"/>
      <c r="M3" s="78"/>
    </row>
    <row r="4" spans="1:13" x14ac:dyDescent="0.25">
      <c r="B4" s="78" t="s">
        <v>2</v>
      </c>
      <c r="C4" s="78"/>
      <c r="D4" s="78"/>
      <c r="E4" s="78"/>
      <c r="F4" s="78"/>
      <c r="G4" s="78"/>
      <c r="H4" s="78"/>
      <c r="I4" s="78"/>
      <c r="J4" s="78"/>
      <c r="K4" s="78"/>
      <c r="L4" s="78"/>
      <c r="M4" s="78"/>
    </row>
    <row r="5" spans="1:13" x14ac:dyDescent="0.25">
      <c r="B5" s="78" t="s">
        <v>3</v>
      </c>
      <c r="C5" s="78"/>
      <c r="D5" s="78"/>
      <c r="E5" s="78"/>
      <c r="F5" s="78"/>
      <c r="G5" s="78"/>
      <c r="H5" s="78"/>
      <c r="I5" s="78"/>
      <c r="J5" s="78"/>
      <c r="K5" s="78"/>
      <c r="L5" s="78"/>
      <c r="M5" s="78"/>
    </row>
    <row r="7" spans="1:13" x14ac:dyDescent="0.25">
      <c r="C7" s="79" t="s">
        <v>4</v>
      </c>
      <c r="D7" s="79"/>
      <c r="E7" s="79"/>
      <c r="F7" s="3"/>
      <c r="G7" s="80" t="s">
        <v>5</v>
      </c>
      <c r="H7" s="80"/>
      <c r="I7" s="80"/>
      <c r="J7" s="3"/>
      <c r="K7" s="79" t="s">
        <v>6</v>
      </c>
      <c r="L7" s="79"/>
      <c r="M7" s="79"/>
    </row>
    <row r="8" spans="1:13" x14ac:dyDescent="0.25">
      <c r="B8" s="4" t="s">
        <v>44</v>
      </c>
      <c r="C8" s="5">
        <v>2017</v>
      </c>
      <c r="D8" s="6"/>
      <c r="E8" s="5">
        <v>2016</v>
      </c>
      <c r="F8" s="3"/>
      <c r="G8" s="5">
        <v>2017</v>
      </c>
      <c r="H8" s="6"/>
      <c r="I8" s="5">
        <v>2016</v>
      </c>
      <c r="J8" s="3"/>
      <c r="K8" s="5">
        <v>2017</v>
      </c>
      <c r="L8" s="6"/>
      <c r="M8" s="5">
        <v>2016</v>
      </c>
    </row>
    <row r="9" spans="1:13" x14ac:dyDescent="0.25">
      <c r="B9" s="7" t="s">
        <v>8</v>
      </c>
      <c r="C9" s="8"/>
      <c r="D9" s="8"/>
      <c r="E9" s="8"/>
      <c r="F9" s="8"/>
      <c r="G9" s="8"/>
      <c r="H9" s="8"/>
      <c r="I9" s="8"/>
      <c r="J9" s="8"/>
      <c r="K9" s="8"/>
      <c r="L9" s="8"/>
      <c r="M9" s="8"/>
    </row>
    <row r="10" spans="1:13" x14ac:dyDescent="0.25">
      <c r="A10" s="34">
        <v>1</v>
      </c>
      <c r="B10" s="10" t="s">
        <v>9</v>
      </c>
      <c r="C10" s="11">
        <f>VLOOKUP($A10,'Same-Store Segment Qtrs (2017)'!$A$86:$AE$107,C$1,FALSE)</f>
        <v>5245</v>
      </c>
      <c r="D10" s="12"/>
      <c r="E10" s="11">
        <f>VLOOKUP($A10,'Same-Store Segment Qtrs (2016)'!$A$86:$AE$107,E$1,FALSE)</f>
        <v>5241</v>
      </c>
      <c r="F10" s="12"/>
      <c r="G10" s="11">
        <f>VLOOKUP($A10,'Same-Store Segment Qtrs (2017)'!$A$86:$AE$107,G$1,FALSE)</f>
        <v>-1150</v>
      </c>
      <c r="H10" s="12"/>
      <c r="I10" s="11">
        <f>VLOOKUP($A10,'Same-Store Segment Qtrs (2016)'!$A$86:$AE$107,I$1,FALSE)</f>
        <v>-1163</v>
      </c>
      <c r="J10" s="12"/>
      <c r="K10" s="11">
        <f>VLOOKUP($A10,'Same-Store Segment Qtrs (2017)'!$A$86:$AE$107,K$1,FALSE)</f>
        <v>4095</v>
      </c>
      <c r="L10" s="12"/>
      <c r="M10" s="11">
        <f>VLOOKUP($A10,'Same-Store Segment Qtrs (2016)'!$A$86:$AE$107,M$1,FALSE)</f>
        <v>4078</v>
      </c>
    </row>
    <row r="11" spans="1:13" x14ac:dyDescent="0.25">
      <c r="A11" s="34">
        <v>2</v>
      </c>
      <c r="B11" s="13" t="s">
        <v>10</v>
      </c>
      <c r="C11" s="14">
        <f>VLOOKUP($A11,'Same-Store Segment Qtrs (2017)'!$A$86:$AE$107,C$1,FALSE)</f>
        <v>1479</v>
      </c>
      <c r="D11" s="8"/>
      <c r="E11" s="14">
        <f>VLOOKUP($A11,'Same-Store Segment Qtrs (2016)'!$A$86:$AE$107,E$1,FALSE)</f>
        <v>1495</v>
      </c>
      <c r="F11" s="8"/>
      <c r="G11" s="14">
        <f>VLOOKUP($A11,'Same-Store Segment Qtrs (2017)'!$A$86:$AE$107,G$1,FALSE)</f>
        <v>73</v>
      </c>
      <c r="H11" s="8"/>
      <c r="I11" s="14">
        <f>VLOOKUP($A11,'Same-Store Segment Qtrs (2016)'!$A$86:$AE$107,I$1,FALSE)</f>
        <v>66</v>
      </c>
      <c r="J11" s="8"/>
      <c r="K11" s="14">
        <f>VLOOKUP($A11,'Same-Store Segment Qtrs (2017)'!$A$86:$AE$107,K$1,FALSE)</f>
        <v>1552</v>
      </c>
      <c r="L11" s="8"/>
      <c r="M11" s="14">
        <f>VLOOKUP($A11,'Same-Store Segment Qtrs (2016)'!$A$86:$AE$107,M$1,FALSE)</f>
        <v>1561</v>
      </c>
    </row>
    <row r="12" spans="1:13" x14ac:dyDescent="0.25">
      <c r="A12" s="34">
        <v>3</v>
      </c>
      <c r="B12" s="10" t="s">
        <v>11</v>
      </c>
      <c r="C12" s="15">
        <f>VLOOKUP($A12,'Same-Store Segment Qtrs (2017)'!$A$86:$AE$107,C$1,FALSE)</f>
        <v>1449</v>
      </c>
      <c r="D12" s="12"/>
      <c r="E12" s="15">
        <f>VLOOKUP($A12,'Same-Store Segment Qtrs (2016)'!$A$86:$AE$107,E$1,FALSE)</f>
        <v>1415</v>
      </c>
      <c r="F12" s="12"/>
      <c r="G12" s="15">
        <f>VLOOKUP($A12,'Same-Store Segment Qtrs (2017)'!$A$86:$AE$107,G$1,FALSE)</f>
        <v>57</v>
      </c>
      <c r="H12" s="12"/>
      <c r="I12" s="15">
        <f>VLOOKUP($A12,'Same-Store Segment Qtrs (2016)'!$A$86:$AE$107,I$1,FALSE)</f>
        <v>65</v>
      </c>
      <c r="J12" s="12"/>
      <c r="K12" s="15">
        <f>VLOOKUP($A12,'Same-Store Segment Qtrs (2017)'!$A$86:$AE$107,K$1,FALSE)</f>
        <v>1506</v>
      </c>
      <c r="L12" s="12"/>
      <c r="M12" s="15">
        <f>VLOOKUP($A12,'Same-Store Segment Qtrs (2016)'!$A$86:$AE$107,M$1,FALSE)</f>
        <v>1480</v>
      </c>
    </row>
    <row r="13" spans="1:13" x14ac:dyDescent="0.25">
      <c r="A13" s="34">
        <v>4</v>
      </c>
      <c r="B13" s="13" t="s">
        <v>12</v>
      </c>
      <c r="C13" s="14">
        <f>VLOOKUP($A13,'Same-Store Segment Qtrs (2017)'!$A$86:$AE$107,C$1,FALSE)</f>
        <v>835</v>
      </c>
      <c r="D13" s="8"/>
      <c r="E13" s="14">
        <f>VLOOKUP($A13,'Same-Store Segment Qtrs (2016)'!$A$86:$AE$107,E$1,FALSE)</f>
        <v>872</v>
      </c>
      <c r="F13" s="8"/>
      <c r="G13" s="14">
        <f>VLOOKUP($A13,'Same-Store Segment Qtrs (2017)'!$A$86:$AE$107,G$1,FALSE)</f>
        <v>-30</v>
      </c>
      <c r="H13" s="8"/>
      <c r="I13" s="14">
        <f>VLOOKUP($A13,'Same-Store Segment Qtrs (2016)'!$A$86:$AE$107,I$1,FALSE)</f>
        <v>-30</v>
      </c>
      <c r="J13" s="8"/>
      <c r="K13" s="14">
        <f>VLOOKUP($A13,'Same-Store Segment Qtrs (2017)'!$A$86:$AE$107,K$1,FALSE)</f>
        <v>805</v>
      </c>
      <c r="L13" s="8"/>
      <c r="M13" s="14">
        <f>VLOOKUP($A13,'Same-Store Segment Qtrs (2016)'!$A$86:$AE$107,M$1,FALSE)</f>
        <v>842</v>
      </c>
    </row>
    <row r="14" spans="1:13" x14ac:dyDescent="0.25">
      <c r="A14" s="34">
        <v>5</v>
      </c>
      <c r="B14" s="10" t="s">
        <v>13</v>
      </c>
      <c r="C14" s="15">
        <f>VLOOKUP($A14,'Same-Store Segment Qtrs (2017)'!$A$86:$AE$107,C$1,FALSE)</f>
        <v>208</v>
      </c>
      <c r="D14" s="12"/>
      <c r="E14" s="15">
        <f>VLOOKUP($A14,'Same-Store Segment Qtrs (2016)'!$A$86:$AE$107,E$1,FALSE)</f>
        <v>250</v>
      </c>
      <c r="F14" s="12"/>
      <c r="G14" s="15">
        <f>VLOOKUP($A14,'Same-Store Segment Qtrs (2017)'!$A$86:$AE$107,G$1,FALSE)</f>
        <v>0</v>
      </c>
      <c r="H14" s="12"/>
      <c r="I14" s="15">
        <f>VLOOKUP($A14,'Same-Store Segment Qtrs (2016)'!$A$86:$AE$107,I$1,FALSE)</f>
        <v>0</v>
      </c>
      <c r="J14" s="12"/>
      <c r="K14" s="15">
        <f>VLOOKUP($A14,'Same-Store Segment Qtrs (2017)'!$A$86:$AE$107,K$1,FALSE)</f>
        <v>208</v>
      </c>
      <c r="L14" s="12"/>
      <c r="M14" s="15">
        <f>VLOOKUP($A14,'Same-Store Segment Qtrs (2016)'!$A$86:$AE$107,M$1,FALSE)</f>
        <v>250</v>
      </c>
    </row>
    <row r="15" spans="1:13" x14ac:dyDescent="0.25">
      <c r="A15" s="34">
        <v>6</v>
      </c>
      <c r="B15" s="13" t="s">
        <v>14</v>
      </c>
      <c r="C15" s="14">
        <f>VLOOKUP($A15,'Same-Store Segment Qtrs (2017)'!$A$86:$AE$107,C$1,FALSE)</f>
        <v>-1095</v>
      </c>
      <c r="D15" s="8"/>
      <c r="E15" s="14">
        <f>VLOOKUP($A15,'Same-Store Segment Qtrs (2016)'!$A$86:$AE$107,E$1,FALSE)</f>
        <v>-1080</v>
      </c>
      <c r="F15" s="8"/>
      <c r="G15" s="14">
        <f>VLOOKUP($A15,'Same-Store Segment Qtrs (2017)'!$A$86:$AE$107,G$1,FALSE)</f>
        <v>1095</v>
      </c>
      <c r="H15" s="8"/>
      <c r="I15" s="14">
        <f>VLOOKUP($A15,'Same-Store Segment Qtrs (2016)'!$A$86:$AE$107,I$1,FALSE)</f>
        <v>1080</v>
      </c>
      <c r="J15" s="8"/>
      <c r="K15" s="14">
        <f>VLOOKUP($A15,'Same-Store Segment Qtrs (2017)'!$A$86:$AE$107,K$1,FALSE)</f>
        <v>0</v>
      </c>
      <c r="L15" s="8"/>
      <c r="M15" s="14">
        <f>VLOOKUP($A15,'Same-Store Segment Qtrs (2016)'!$A$86:$AE$107,M$1,FALSE)</f>
        <v>0</v>
      </c>
    </row>
    <row r="16" spans="1:13" x14ac:dyDescent="0.25">
      <c r="A16" s="34">
        <v>7</v>
      </c>
      <c r="B16" s="16" t="s">
        <v>15</v>
      </c>
      <c r="C16" s="17">
        <f>VLOOKUP($A16,'Same-Store Segment Qtrs (2017)'!$A$86:$AE$107,C$1,FALSE)</f>
        <v>8121</v>
      </c>
      <c r="D16" s="12"/>
      <c r="E16" s="17">
        <f>VLOOKUP($A16,'Same-Store Segment Qtrs (2016)'!$A$86:$AE$107,E$1,FALSE)</f>
        <v>8193</v>
      </c>
      <c r="F16" s="12"/>
      <c r="G16" s="17">
        <f>VLOOKUP($A16,'Same-Store Segment Qtrs (2017)'!$A$86:$AE$107,G$1,FALSE)</f>
        <v>45</v>
      </c>
      <c r="H16" s="12"/>
      <c r="I16" s="17">
        <f>VLOOKUP($A16,'Same-Store Segment Qtrs (2016)'!$A$86:$AE$107,I$1,FALSE)</f>
        <v>18</v>
      </c>
      <c r="J16" s="12"/>
      <c r="K16" s="17">
        <f>VLOOKUP($A16,'Same-Store Segment Qtrs (2017)'!$A$86:$AE$107,K$1,FALSE)</f>
        <v>8166</v>
      </c>
      <c r="L16" s="12"/>
      <c r="M16" s="17">
        <f>VLOOKUP($A16,'Same-Store Segment Qtrs (2016)'!$A$86:$AE$107,M$1,FALSE)</f>
        <v>8211</v>
      </c>
    </row>
    <row r="17" spans="1:13" x14ac:dyDescent="0.25">
      <c r="A17" s="34"/>
      <c r="B17" s="7" t="s">
        <v>16</v>
      </c>
      <c r="C17" s="14"/>
      <c r="D17" s="8"/>
      <c r="E17" s="14"/>
      <c r="F17" s="8"/>
      <c r="G17" s="14"/>
      <c r="H17" s="8"/>
      <c r="I17" s="14"/>
      <c r="J17" s="8"/>
      <c r="K17" s="14"/>
      <c r="L17" s="8"/>
      <c r="M17" s="14"/>
    </row>
    <row r="18" spans="1:13" x14ac:dyDescent="0.25">
      <c r="A18" s="34"/>
      <c r="B18" s="10" t="s">
        <v>17</v>
      </c>
      <c r="C18" s="15"/>
      <c r="D18" s="12"/>
      <c r="E18" s="15"/>
      <c r="F18" s="12"/>
      <c r="G18" s="15"/>
      <c r="H18" s="12"/>
      <c r="I18" s="15"/>
      <c r="J18" s="12"/>
      <c r="K18" s="15"/>
      <c r="L18" s="12"/>
      <c r="M18" s="15"/>
    </row>
    <row r="19" spans="1:13" x14ac:dyDescent="0.25">
      <c r="A19" s="34">
        <v>8</v>
      </c>
      <c r="B19" s="18" t="s">
        <v>9</v>
      </c>
      <c r="C19" s="14">
        <f>VLOOKUP($A19,'Same-Store Segment Qtrs (2017)'!$A$86:$AE$107,C$1,FALSE)</f>
        <v>2866</v>
      </c>
      <c r="D19" s="8"/>
      <c r="E19" s="14">
        <f>VLOOKUP($A19,'Same-Store Segment Qtrs (2016)'!$A$86:$AE$107,E$1,FALSE)</f>
        <v>2856</v>
      </c>
      <c r="F19" s="8"/>
      <c r="G19" s="14">
        <f>VLOOKUP($A19,'Same-Store Segment Qtrs (2017)'!$A$86:$AE$107,G$1,FALSE)</f>
        <v>-526</v>
      </c>
      <c r="H19" s="8"/>
      <c r="I19" s="14">
        <f>VLOOKUP($A19,'Same-Store Segment Qtrs (2016)'!$A$86:$AE$107,I$1,FALSE)</f>
        <v>-533</v>
      </c>
      <c r="J19" s="8"/>
      <c r="K19" s="14">
        <f>VLOOKUP($A19,'Same-Store Segment Qtrs (2017)'!$A$86:$AE$107,K$1,FALSE)</f>
        <v>2340</v>
      </c>
      <c r="L19" s="8"/>
      <c r="M19" s="14">
        <f>VLOOKUP($A19,'Same-Store Segment Qtrs (2016)'!$A$86:$AE$107,M$1,FALSE)</f>
        <v>2323</v>
      </c>
    </row>
    <row r="20" spans="1:13" x14ac:dyDescent="0.25">
      <c r="A20" s="34">
        <v>9</v>
      </c>
      <c r="B20" s="19" t="s">
        <v>10</v>
      </c>
      <c r="C20" s="15">
        <f>VLOOKUP($A20,'Same-Store Segment Qtrs (2017)'!$A$86:$AE$107,C$1,FALSE)</f>
        <v>683</v>
      </c>
      <c r="D20" s="12"/>
      <c r="E20" s="15">
        <f>VLOOKUP($A20,'Same-Store Segment Qtrs (2016)'!$A$86:$AE$107,E$1,FALSE)</f>
        <v>688</v>
      </c>
      <c r="F20" s="12"/>
      <c r="G20" s="15">
        <f>VLOOKUP($A20,'Same-Store Segment Qtrs (2017)'!$A$86:$AE$107,G$1,FALSE)</f>
        <v>432</v>
      </c>
      <c r="H20" s="12"/>
      <c r="I20" s="15">
        <f>VLOOKUP($A20,'Same-Store Segment Qtrs (2016)'!$A$86:$AE$107,I$1,FALSE)</f>
        <v>430</v>
      </c>
      <c r="J20" s="12"/>
      <c r="K20" s="15">
        <f>VLOOKUP($A20,'Same-Store Segment Qtrs (2017)'!$A$86:$AE$107,K$1,FALSE)</f>
        <v>1115</v>
      </c>
      <c r="L20" s="12"/>
      <c r="M20" s="15">
        <f>VLOOKUP($A20,'Same-Store Segment Qtrs (2016)'!$A$86:$AE$107,M$1,FALSE)</f>
        <v>1118</v>
      </c>
    </row>
    <row r="21" spans="1:13" x14ac:dyDescent="0.25">
      <c r="A21" s="34">
        <v>10</v>
      </c>
      <c r="B21" s="18" t="s">
        <v>11</v>
      </c>
      <c r="C21" s="14">
        <f>VLOOKUP($A21,'Same-Store Segment Qtrs (2017)'!$A$86:$AE$107,C$1,FALSE)</f>
        <v>357</v>
      </c>
      <c r="D21" s="8"/>
      <c r="E21" s="14">
        <f>VLOOKUP($A21,'Same-Store Segment Qtrs (2016)'!$A$86:$AE$107,E$1,FALSE)</f>
        <v>349</v>
      </c>
      <c r="F21" s="8"/>
      <c r="G21" s="14">
        <f>VLOOKUP($A21,'Same-Store Segment Qtrs (2017)'!$A$86:$AE$107,G$1,FALSE)</f>
        <v>131</v>
      </c>
      <c r="H21" s="8"/>
      <c r="I21" s="14">
        <f>VLOOKUP($A21,'Same-Store Segment Qtrs (2016)'!$A$86:$AE$107,I$1,FALSE)</f>
        <v>129</v>
      </c>
      <c r="J21" s="8"/>
      <c r="K21" s="14">
        <f>VLOOKUP($A21,'Same-Store Segment Qtrs (2017)'!$A$86:$AE$107,K$1,FALSE)</f>
        <v>488</v>
      </c>
      <c r="L21" s="8"/>
      <c r="M21" s="14">
        <f>VLOOKUP($A21,'Same-Store Segment Qtrs (2016)'!$A$86:$AE$107,M$1,FALSE)</f>
        <v>478</v>
      </c>
    </row>
    <row r="22" spans="1:13" x14ac:dyDescent="0.25">
      <c r="A22" s="34">
        <v>11</v>
      </c>
      <c r="B22" s="20" t="s">
        <v>21</v>
      </c>
      <c r="C22" s="15">
        <f>VLOOKUP($A22,'Same-Store Segment Qtrs (2017)'!$A$86:$AE$107,C$1,FALSE)</f>
        <v>1693</v>
      </c>
      <c r="D22" s="12"/>
      <c r="E22" s="15">
        <f>VLOOKUP($A22,'Same-Store Segment Qtrs (2016)'!$A$86:$AE$107,E$1,FALSE)</f>
        <v>1907</v>
      </c>
      <c r="F22" s="12"/>
      <c r="G22" s="15">
        <f>VLOOKUP($A22,'Same-Store Segment Qtrs (2017)'!$A$86:$AE$107,G$1,FALSE)</f>
        <v>4</v>
      </c>
      <c r="H22" s="12"/>
      <c r="I22" s="15">
        <f>VLOOKUP($A22,'Same-Store Segment Qtrs (2016)'!$A$86:$AE$107,I$1,FALSE)</f>
        <v>-4</v>
      </c>
      <c r="J22" s="12"/>
      <c r="K22" s="15">
        <f>VLOOKUP($A22,'Same-Store Segment Qtrs (2017)'!$A$86:$AE$107,K$1,FALSE)</f>
        <v>1697</v>
      </c>
      <c r="L22" s="12"/>
      <c r="M22" s="15">
        <f>VLOOKUP($A22,'Same-Store Segment Qtrs (2016)'!$A$86:$AE$107,M$1,FALSE)</f>
        <v>1903</v>
      </c>
    </row>
    <row r="23" spans="1:13" x14ac:dyDescent="0.25">
      <c r="A23" s="34">
        <v>12</v>
      </c>
      <c r="B23" s="13" t="s">
        <v>22</v>
      </c>
      <c r="C23" s="14">
        <f>VLOOKUP($A23,'Same-Store Segment Qtrs (2017)'!$A$86:$AE$107,C$1,FALSE)</f>
        <v>208</v>
      </c>
      <c r="D23" s="8"/>
      <c r="E23" s="14">
        <f>VLOOKUP($A23,'Same-Store Segment Qtrs (2016)'!$A$86:$AE$107,E$1,FALSE)</f>
        <v>250</v>
      </c>
      <c r="F23" s="8"/>
      <c r="G23" s="14">
        <f>VLOOKUP($A23,'Same-Store Segment Qtrs (2017)'!$A$86:$AE$107,G$1,FALSE)</f>
        <v>0</v>
      </c>
      <c r="H23" s="8"/>
      <c r="I23" s="14">
        <f>VLOOKUP($A23,'Same-Store Segment Qtrs (2016)'!$A$86:$AE$107,I$1,FALSE)</f>
        <v>0</v>
      </c>
      <c r="J23" s="8"/>
      <c r="K23" s="14">
        <f>VLOOKUP($A23,'Same-Store Segment Qtrs (2017)'!$A$86:$AE$107,K$1,FALSE)</f>
        <v>208</v>
      </c>
      <c r="L23" s="8"/>
      <c r="M23" s="14">
        <f>VLOOKUP($A23,'Same-Store Segment Qtrs (2016)'!$A$86:$AE$107,M$1,FALSE)</f>
        <v>250</v>
      </c>
    </row>
    <row r="24" spans="1:13" x14ac:dyDescent="0.25">
      <c r="A24" s="34">
        <v>13</v>
      </c>
      <c r="B24" s="20" t="s">
        <v>75</v>
      </c>
      <c r="C24" s="15">
        <f>VLOOKUP($A24,'Same-Store Segment Qtrs (2017)'!$A$86:$AE$107,C$1,FALSE)</f>
        <v>875</v>
      </c>
      <c r="D24" s="12"/>
      <c r="E24" s="15">
        <f>VLOOKUP($A24,'Same-Store Segment Qtrs (2016)'!$A$86:$AE$107,E$1,FALSE)</f>
        <v>788</v>
      </c>
      <c r="F24" s="12"/>
      <c r="G24" s="15">
        <f>VLOOKUP($A24,'Same-Store Segment Qtrs (2017)'!$A$86:$AE$107,G$1,FALSE)</f>
        <v>-2</v>
      </c>
      <c r="H24" s="12"/>
      <c r="I24" s="15">
        <f>VLOOKUP($A24,'Same-Store Segment Qtrs (2016)'!$A$86:$AE$107,I$1,FALSE)</f>
        <v>0</v>
      </c>
      <c r="J24" s="12"/>
      <c r="K24" s="15">
        <f>VLOOKUP($A24,'Same-Store Segment Qtrs (2017)'!$A$86:$AE$107,K$1,FALSE)</f>
        <v>873</v>
      </c>
      <c r="L24" s="12"/>
      <c r="M24" s="15">
        <f>VLOOKUP($A24,'Same-Store Segment Qtrs (2016)'!$A$86:$AE$107,M$1,FALSE)</f>
        <v>788</v>
      </c>
    </row>
    <row r="25" spans="1:13" x14ac:dyDescent="0.25">
      <c r="A25" s="34">
        <v>14</v>
      </c>
      <c r="B25" s="13" t="s">
        <v>24</v>
      </c>
      <c r="C25" s="14">
        <f>VLOOKUP($A25,'Same-Store Segment Qtrs (2017)'!$A$86:$AE$107,C$1,FALSE)</f>
        <v>282</v>
      </c>
      <c r="D25" s="8"/>
      <c r="E25" s="14">
        <f>VLOOKUP($A25,'Same-Store Segment Qtrs (2016)'!$A$86:$AE$107,E$1,FALSE)</f>
        <v>263</v>
      </c>
      <c r="F25" s="8"/>
      <c r="G25" s="14">
        <f>VLOOKUP($A25,'Same-Store Segment Qtrs (2017)'!$A$86:$AE$107,G$1,FALSE)</f>
        <v>0</v>
      </c>
      <c r="H25" s="8"/>
      <c r="I25" s="14">
        <f>VLOOKUP($A25,'Same-Store Segment Qtrs (2016)'!$A$86:$AE$107,I$1,FALSE)</f>
        <v>1</v>
      </c>
      <c r="J25" s="8"/>
      <c r="K25" s="14">
        <f>VLOOKUP($A25,'Same-Store Segment Qtrs (2017)'!$A$86:$AE$107,K$1,FALSE)</f>
        <v>282</v>
      </c>
      <c r="L25" s="8"/>
      <c r="M25" s="14">
        <f>VLOOKUP($A25,'Same-Store Segment Qtrs (2016)'!$A$86:$AE$107,M$1,FALSE)</f>
        <v>264</v>
      </c>
    </row>
    <row r="26" spans="1:13" x14ac:dyDescent="0.25">
      <c r="A26" s="34">
        <v>15</v>
      </c>
      <c r="B26" s="10" t="s">
        <v>25</v>
      </c>
      <c r="C26" s="15">
        <f>VLOOKUP($A26,'Same-Store Segment Qtrs (2017)'!$A$86:$AE$107,C$1,FALSE)</f>
        <v>48</v>
      </c>
      <c r="D26" s="12"/>
      <c r="E26" s="15">
        <f>VLOOKUP($A26,'Same-Store Segment Qtrs (2016)'!$A$86:$AE$107,E$1,FALSE)</f>
        <v>100</v>
      </c>
      <c r="F26" s="12"/>
      <c r="G26" s="15">
        <f>VLOOKUP($A26,'Same-Store Segment Qtrs (2017)'!$A$86:$AE$107,G$1,FALSE)</f>
        <v>1</v>
      </c>
      <c r="H26" s="12"/>
      <c r="I26" s="15">
        <f>VLOOKUP($A26,'Same-Store Segment Qtrs (2016)'!$A$86:$AE$107,I$1,FALSE)</f>
        <v>1</v>
      </c>
      <c r="J26" s="12"/>
      <c r="K26" s="15">
        <f>VLOOKUP($A26,'Same-Store Segment Qtrs (2017)'!$A$86:$AE$107,K$1,FALSE)</f>
        <v>49</v>
      </c>
      <c r="L26" s="12"/>
      <c r="M26" s="15">
        <f>VLOOKUP($A26,'Same-Store Segment Qtrs (2016)'!$A$86:$AE$107,M$1,FALSE)</f>
        <v>101</v>
      </c>
    </row>
    <row r="27" spans="1:13" x14ac:dyDescent="0.25">
      <c r="A27" s="34">
        <v>16</v>
      </c>
      <c r="B27" s="21" t="s">
        <v>26</v>
      </c>
      <c r="C27" s="22">
        <f>VLOOKUP($A27,'Same-Store Segment Qtrs (2017)'!$A$86:$AE$107,C$1,FALSE)</f>
        <v>7012</v>
      </c>
      <c r="D27" s="8"/>
      <c r="E27" s="22">
        <f>VLOOKUP($A27,'Same-Store Segment Qtrs (2016)'!$A$86:$AE$107,E$1,FALSE)</f>
        <v>7201</v>
      </c>
      <c r="F27" s="8"/>
      <c r="G27" s="22">
        <f>VLOOKUP($A27,'Same-Store Segment Qtrs (2017)'!$A$86:$AE$107,G$1,FALSE)</f>
        <v>40</v>
      </c>
      <c r="H27" s="8"/>
      <c r="I27" s="22">
        <f>VLOOKUP($A27,'Same-Store Segment Qtrs (2016)'!$A$86:$AE$107,I$1,FALSE)</f>
        <v>24</v>
      </c>
      <c r="J27" s="8"/>
      <c r="K27" s="22">
        <f>VLOOKUP($A27,'Same-Store Segment Qtrs (2017)'!$A$86:$AE$107,K$1,FALSE)</f>
        <v>7052</v>
      </c>
      <c r="L27" s="8"/>
      <c r="M27" s="22">
        <f>VLOOKUP($A27,'Same-Store Segment Qtrs (2016)'!$A$86:$AE$107,M$1,FALSE)</f>
        <v>7225</v>
      </c>
    </row>
    <row r="28" spans="1:13" ht="15.75" thickBot="1" x14ac:dyDescent="0.3">
      <c r="A28" s="34">
        <v>17</v>
      </c>
      <c r="B28" s="12" t="s">
        <v>27</v>
      </c>
      <c r="C28" s="23">
        <f>VLOOKUP($A28,'Same-Store Segment Qtrs (2017)'!$A$86:$AE$107,C$1,FALSE)</f>
        <v>1109</v>
      </c>
      <c r="D28" s="12"/>
      <c r="E28" s="23">
        <f>VLOOKUP($A28,'Same-Store Segment Qtrs (2016)'!$A$86:$AE$107,E$1,FALSE)</f>
        <v>992</v>
      </c>
      <c r="F28" s="12"/>
      <c r="G28" s="23">
        <f>VLOOKUP($A28,'Same-Store Segment Qtrs (2017)'!$A$86:$AE$107,G$1,FALSE)</f>
        <v>5</v>
      </c>
      <c r="H28" s="12"/>
      <c r="I28" s="23">
        <f>VLOOKUP($A28,'Same-Store Segment Qtrs (2016)'!$A$86:$AE$107,I$1,FALSE)</f>
        <v>-6</v>
      </c>
      <c r="J28" s="12"/>
      <c r="K28" s="23">
        <f>VLOOKUP($A28,'Same-Store Segment Qtrs (2017)'!$A$86:$AE$107,K$1,FALSE)</f>
        <v>1114</v>
      </c>
      <c r="L28" s="12"/>
      <c r="M28" s="23">
        <f>VLOOKUP($A28,'Same-Store Segment Qtrs (2016)'!$A$86:$AE$107,M$1,FALSE)</f>
        <v>986</v>
      </c>
    </row>
    <row r="29" spans="1:13" ht="15.75" thickTop="1" x14ac:dyDescent="0.25">
      <c r="A29" s="34"/>
    </row>
    <row r="30" spans="1:13" x14ac:dyDescent="0.25">
      <c r="B30" s="35" t="s">
        <v>45</v>
      </c>
    </row>
    <row r="31" spans="1:13" ht="18" x14ac:dyDescent="0.25">
      <c r="A31" s="34">
        <v>18</v>
      </c>
      <c r="B31" s="36" t="s">
        <v>46</v>
      </c>
      <c r="C31" s="26">
        <f>VLOOKUP($A31,'Same-Store Segment Qtrs (2017)'!$A$86:$AE$198,C$1,FALSE)</f>
        <v>2203</v>
      </c>
      <c r="D31" s="8"/>
      <c r="E31" s="26">
        <f>VLOOKUP($A31,'Same-Store Segment Qtrs (2016)'!$A$86:$AE$198,E$1,FALSE)</f>
        <v>2138</v>
      </c>
      <c r="F31" s="8"/>
      <c r="G31" s="26">
        <f>VLOOKUP($A31,'Same-Store Segment Qtrs (2017)'!$A$86:$AE$198,G$1,FALSE)</f>
        <v>3</v>
      </c>
      <c r="H31" s="8"/>
      <c r="I31" s="26">
        <f>VLOOKUP($A31,'Same-Store Segment Qtrs (2016)'!$A$86:$AE$198,I$1,FALSE)</f>
        <v>-3</v>
      </c>
      <c r="J31" s="8"/>
      <c r="K31" s="26">
        <f>VLOOKUP($A31,'Same-Store Segment Qtrs (2017)'!$A$86:$AE$198,K$1,FALSE)</f>
        <v>2206</v>
      </c>
      <c r="L31" s="8"/>
      <c r="M31" s="26">
        <f>VLOOKUP($A31,'Same-Store Segment Qtrs (2016)'!$A$86:$AE$198,M$1,FALSE)</f>
        <v>2135</v>
      </c>
    </row>
    <row r="32" spans="1:13" x14ac:dyDescent="0.25">
      <c r="A32" s="34"/>
    </row>
    <row r="33" spans="1:13" ht="18" x14ac:dyDescent="0.25">
      <c r="A33" s="34">
        <v>19</v>
      </c>
      <c r="B33" s="36" t="s">
        <v>47</v>
      </c>
      <c r="C33" s="74">
        <f>VLOOKUP($A33,'Same-Store Segment Qtrs (2017)'!$A$86:$AE$198,C$1,FALSE)</f>
        <v>126.68</v>
      </c>
      <c r="D33" s="75"/>
      <c r="E33" s="74">
        <f>VLOOKUP($A33,'Same-Store Segment Qtrs (2016)'!$A$86:$AE$198,E$1,FALSE)</f>
        <v>122.4</v>
      </c>
      <c r="F33" s="75"/>
      <c r="G33" s="74">
        <f>VLOOKUP($A33,'Same-Store Segment Qtrs (2017)'!$A$86:$AE$198,G$1,FALSE)</f>
        <v>5.0099999999999909</v>
      </c>
      <c r="H33" s="75"/>
      <c r="I33" s="74">
        <f>VLOOKUP($A33,'Same-Store Segment Qtrs (2016)'!$A$86:$AE$198,I$1,FALSE)</f>
        <v>5.6500000000000057</v>
      </c>
      <c r="J33" s="75"/>
      <c r="K33" s="74">
        <f>VLOOKUP($A33,'Same-Store Segment Qtrs (2017)'!$A$86:$AE$198,K$1,FALSE)</f>
        <v>131.69</v>
      </c>
      <c r="L33" s="75"/>
      <c r="M33" s="74">
        <f>VLOOKUP($A33,'Same-Store Segment Qtrs (2016)'!$A$86:$AE$198,M$1,FALSE)</f>
        <v>128.05000000000001</v>
      </c>
    </row>
    <row r="34" spans="1:13" ht="18" x14ac:dyDescent="0.25">
      <c r="A34" s="34">
        <v>20</v>
      </c>
      <c r="B34" s="2" t="s">
        <v>48</v>
      </c>
      <c r="C34" s="76">
        <f>VLOOKUP($A34,'Same-Store Segment Qtrs (2017)'!$A$86:$AE$198,C$1,FALSE)</f>
        <v>114.55</v>
      </c>
      <c r="D34" s="77"/>
      <c r="E34" s="76">
        <f>VLOOKUP($A34,'Same-Store Segment Qtrs (2016)'!$A$86:$AE$198,E$1,FALSE)</f>
        <v>110.84</v>
      </c>
      <c r="F34" s="77"/>
      <c r="G34" s="76">
        <f>VLOOKUP($A34,'Same-Store Segment Qtrs (2017)'!$A$86:$AE$198,G$1,FALSE)</f>
        <v>4.6500000000000057</v>
      </c>
      <c r="H34" s="77"/>
      <c r="I34" s="76">
        <f>VLOOKUP($A34,'Same-Store Segment Qtrs (2016)'!$A$86:$AE$198,I$1,FALSE)</f>
        <v>5.1099999999999994</v>
      </c>
      <c r="J34" s="77"/>
      <c r="K34" s="76">
        <f>VLOOKUP($A34,'Same-Store Segment Qtrs (2017)'!$A$86:$AE$198,K$1,FALSE)</f>
        <v>119.2</v>
      </c>
      <c r="L34" s="77"/>
      <c r="M34" s="76">
        <f>VLOOKUP($A34,'Same-Store Segment Qtrs (2016)'!$A$86:$AE$198,M$1,FALSE)</f>
        <v>115.95</v>
      </c>
    </row>
    <row r="35" spans="1:13" x14ac:dyDescent="0.25">
      <c r="A35" s="9"/>
    </row>
    <row r="36" spans="1:13" x14ac:dyDescent="0.25">
      <c r="A36" s="9"/>
      <c r="B36" s="37" t="s">
        <v>90</v>
      </c>
      <c r="C36" s="38"/>
      <c r="D36" s="38"/>
      <c r="E36" s="38"/>
      <c r="F36" s="38"/>
      <c r="G36" s="38"/>
      <c r="H36" s="38"/>
      <c r="I36" s="38"/>
      <c r="J36" s="38"/>
      <c r="K36" s="38"/>
      <c r="L36" s="38"/>
      <c r="M36" s="38"/>
    </row>
    <row r="37" spans="1:13" x14ac:dyDescent="0.25">
      <c r="B37" s="37" t="s">
        <v>49</v>
      </c>
      <c r="C37" s="38"/>
      <c r="D37" s="38"/>
      <c r="E37" s="38"/>
      <c r="F37" s="38"/>
      <c r="G37" s="38"/>
      <c r="H37" s="38"/>
      <c r="I37" s="38"/>
      <c r="J37" s="38"/>
      <c r="K37" s="38"/>
      <c r="L37" s="38"/>
      <c r="M37" s="38"/>
    </row>
    <row r="38" spans="1:13" x14ac:dyDescent="0.25">
      <c r="B38" s="37" t="s">
        <v>50</v>
      </c>
      <c r="C38" s="38"/>
      <c r="D38" s="38"/>
      <c r="E38" s="38"/>
      <c r="F38" s="38"/>
      <c r="G38" s="38"/>
      <c r="H38" s="38"/>
      <c r="I38" s="38"/>
      <c r="J38" s="38"/>
      <c r="K38" s="38"/>
      <c r="L38" s="38"/>
      <c r="M38" s="38"/>
    </row>
  </sheetData>
  <mergeCells count="7">
    <mergeCell ref="B2:M2"/>
    <mergeCell ref="B3:M3"/>
    <mergeCell ref="B4:M4"/>
    <mergeCell ref="B5:M5"/>
    <mergeCell ref="C7:E7"/>
    <mergeCell ref="G7:I7"/>
    <mergeCell ref="K7:M7"/>
  </mergeCells>
  <pageMargins left="0.7" right="0.7" top="0.75" bottom="0.75" header="0.3" footer="0.3"/>
  <pageSetup scale="92"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7F33D-9E9F-48BC-A417-925F043E291A}">
  <sheetPr>
    <tabColor rgb="FFB7DEE8"/>
    <pageSetUpPr fitToPage="1"/>
  </sheetPr>
  <dimension ref="A1:M29"/>
  <sheetViews>
    <sheetView view="pageBreakPreview" topLeftCell="B2" zoomScaleNormal="100" zoomScaleSheetLayoutView="100" workbookViewId="0">
      <selection activeCell="B2" sqref="B2:M2"/>
    </sheetView>
  </sheetViews>
  <sheetFormatPr defaultRowHeight="15" outlineLevelRow="1" outlineLevelCol="1" x14ac:dyDescent="0.25"/>
  <cols>
    <col min="1" max="1" width="9.140625" style="2" hidden="1" customWidth="1" outlineLevel="1"/>
    <col min="2" max="2" width="35.85546875" style="2" bestFit="1" customWidth="1" collapsed="1"/>
    <col min="3" max="3" width="14" style="2" customWidth="1"/>
    <col min="4" max="4" width="1" style="2" customWidth="1"/>
    <col min="5" max="5" width="14" style="2" customWidth="1"/>
    <col min="6" max="6" width="1" style="2" customWidth="1"/>
    <col min="7" max="7" width="14" style="2" customWidth="1"/>
    <col min="8" max="8" width="1" style="2" customWidth="1"/>
    <col min="9" max="9" width="14" style="2" customWidth="1"/>
    <col min="10" max="10" width="1" style="2" customWidth="1"/>
    <col min="11" max="11" width="14" style="2" customWidth="1"/>
    <col min="12" max="12" width="1" style="2" customWidth="1"/>
    <col min="13" max="13" width="14" style="2" customWidth="1"/>
    <col min="14" max="16384" width="9.140625" style="2"/>
  </cols>
  <sheetData>
    <row r="1" spans="1:13" hidden="1" outlineLevel="1" x14ac:dyDescent="0.25">
      <c r="C1" s="2">
        <f>'CEC Segment Qtrs (2017)'!K11</f>
        <v>11</v>
      </c>
      <c r="E1" s="2">
        <f>C1</f>
        <v>11</v>
      </c>
      <c r="G1" s="2">
        <f>'CEC Segment Qtrs (2017)'!AE11</f>
        <v>31</v>
      </c>
      <c r="I1" s="2">
        <f>G1</f>
        <v>31</v>
      </c>
      <c r="K1" s="2">
        <f>'CEC Segment Qtrs (2017)'!U11</f>
        <v>21</v>
      </c>
      <c r="M1" s="2">
        <f>K1</f>
        <v>21</v>
      </c>
    </row>
    <row r="2" spans="1:13" collapsed="1" x14ac:dyDescent="0.25">
      <c r="B2" s="78" t="s">
        <v>0</v>
      </c>
      <c r="C2" s="78"/>
      <c r="D2" s="78"/>
      <c r="E2" s="78"/>
      <c r="F2" s="78"/>
      <c r="G2" s="78"/>
      <c r="H2" s="78"/>
      <c r="I2" s="78"/>
      <c r="J2" s="78"/>
      <c r="K2" s="78"/>
      <c r="L2" s="78"/>
      <c r="M2" s="78"/>
    </row>
    <row r="3" spans="1:13" x14ac:dyDescent="0.25">
      <c r="B3" s="78" t="s">
        <v>1</v>
      </c>
      <c r="C3" s="78"/>
      <c r="D3" s="78"/>
      <c r="E3" s="78"/>
      <c r="F3" s="78"/>
      <c r="G3" s="78"/>
      <c r="H3" s="78"/>
      <c r="I3" s="78"/>
      <c r="J3" s="78"/>
      <c r="K3" s="78"/>
      <c r="L3" s="78"/>
      <c r="M3" s="78"/>
    </row>
    <row r="4" spans="1:13" x14ac:dyDescent="0.25">
      <c r="B4" s="78" t="s">
        <v>2</v>
      </c>
      <c r="C4" s="78"/>
      <c r="D4" s="78"/>
      <c r="E4" s="78"/>
      <c r="F4" s="78"/>
      <c r="G4" s="78"/>
      <c r="H4" s="78"/>
      <c r="I4" s="78"/>
      <c r="J4" s="78"/>
      <c r="K4" s="78"/>
      <c r="L4" s="78"/>
      <c r="M4" s="78"/>
    </row>
    <row r="5" spans="1:13" x14ac:dyDescent="0.25">
      <c r="B5" s="78" t="s">
        <v>3</v>
      </c>
      <c r="C5" s="78"/>
      <c r="D5" s="78"/>
      <c r="E5" s="78"/>
      <c r="F5" s="78"/>
      <c r="G5" s="78"/>
      <c r="H5" s="78"/>
      <c r="I5" s="78"/>
      <c r="J5" s="78"/>
      <c r="K5" s="78"/>
      <c r="L5" s="78"/>
      <c r="M5" s="78"/>
    </row>
    <row r="6" spans="1:13" ht="13.5" customHeight="1" x14ac:dyDescent="0.25"/>
    <row r="7" spans="1:13" x14ac:dyDescent="0.25">
      <c r="C7" s="79" t="s">
        <v>4</v>
      </c>
      <c r="D7" s="79"/>
      <c r="E7" s="79"/>
      <c r="F7" s="3"/>
      <c r="G7" s="80" t="s">
        <v>5</v>
      </c>
      <c r="H7" s="80"/>
      <c r="I7" s="80"/>
      <c r="J7" s="3"/>
      <c r="K7" s="79" t="s">
        <v>6</v>
      </c>
      <c r="L7" s="79"/>
      <c r="M7" s="79"/>
    </row>
    <row r="8" spans="1:13" x14ac:dyDescent="0.25">
      <c r="B8" s="4" t="s">
        <v>7</v>
      </c>
      <c r="C8" s="5">
        <v>2017</v>
      </c>
      <c r="D8" s="6"/>
      <c r="E8" s="5">
        <v>2016</v>
      </c>
      <c r="F8" s="3"/>
      <c r="G8" s="5">
        <v>2017</v>
      </c>
      <c r="H8" s="6"/>
      <c r="I8" s="5">
        <v>2016</v>
      </c>
      <c r="J8" s="3"/>
      <c r="K8" s="5">
        <v>2017</v>
      </c>
      <c r="L8" s="6"/>
      <c r="M8" s="5">
        <v>2016</v>
      </c>
    </row>
    <row r="9" spans="1:13" x14ac:dyDescent="0.25">
      <c r="B9" s="7" t="s">
        <v>8</v>
      </c>
      <c r="C9" s="8"/>
      <c r="D9" s="8"/>
      <c r="E9" s="8"/>
      <c r="F9" s="8"/>
      <c r="G9" s="8"/>
      <c r="H9" s="8"/>
      <c r="I9" s="8"/>
      <c r="J9" s="8"/>
      <c r="K9" s="8"/>
      <c r="L9" s="8"/>
      <c r="M9" s="8"/>
    </row>
    <row r="10" spans="1:13" x14ac:dyDescent="0.25">
      <c r="A10" s="9">
        <v>1</v>
      </c>
      <c r="B10" s="10" t="s">
        <v>9</v>
      </c>
      <c r="C10" s="11">
        <f>VLOOKUP($A10,'CEC Segment Qtrs (2017)'!$A$86:$AE$107,C$1,FALSE)</f>
        <v>2865</v>
      </c>
      <c r="D10" s="12"/>
      <c r="E10" s="11">
        <f>VLOOKUP($A10,'CEC Segment Qtrs (2016)'!$A$86:$AE$107,E$1,FALSE)</f>
        <v>2177</v>
      </c>
      <c r="F10" s="12"/>
      <c r="G10" s="11">
        <f>VLOOKUP($A10,'CEC Segment Qtrs (2017)'!$A$86:$AE$107,G$1,FALSE)</f>
        <v>-697</v>
      </c>
      <c r="H10" s="12"/>
      <c r="I10" s="11">
        <f>VLOOKUP($A10,'CEC Segment Qtrs (2016)'!$A$86:$AE$107,I$1,FALSE)</f>
        <v>-569</v>
      </c>
      <c r="J10" s="12"/>
      <c r="K10" s="11">
        <f>VLOOKUP($A10,'CEC Segment Qtrs (2017)'!$A$86:$AE$107,K$1,FALSE)</f>
        <v>2168</v>
      </c>
      <c r="L10" s="12"/>
      <c r="M10" s="11">
        <f>VLOOKUP($A10,'CEC Segment Qtrs (2016)'!$A$86:$AE$107,M$1,FALSE)</f>
        <v>1608</v>
      </c>
    </row>
    <row r="11" spans="1:13" x14ac:dyDescent="0.25">
      <c r="A11" s="9">
        <v>2</v>
      </c>
      <c r="B11" s="13" t="s">
        <v>10</v>
      </c>
      <c r="C11" s="14">
        <f>VLOOKUP($A11,'CEC Segment Qtrs (2017)'!$A$86:$AE$107,C$1,FALSE)</f>
        <v>938</v>
      </c>
      <c r="D11" s="8"/>
      <c r="E11" s="14">
        <f>VLOOKUP($A11,'CEC Segment Qtrs (2016)'!$A$86:$AE$107,E$1,FALSE)</f>
        <v>788</v>
      </c>
      <c r="F11" s="8"/>
      <c r="G11" s="14">
        <f>VLOOKUP($A11,'CEC Segment Qtrs (2017)'!$A$86:$AE$107,G$1,FALSE)</f>
        <v>44</v>
      </c>
      <c r="H11" s="8"/>
      <c r="I11" s="14">
        <f>VLOOKUP($A11,'CEC Segment Qtrs (2016)'!$A$86:$AE$107,I$1,FALSE)</f>
        <v>34</v>
      </c>
      <c r="J11" s="8"/>
      <c r="K11" s="14">
        <f>VLOOKUP($A11,'CEC Segment Qtrs (2017)'!$A$86:$AE$107,K$1,FALSE)</f>
        <v>982</v>
      </c>
      <c r="L11" s="8"/>
      <c r="M11" s="14">
        <f>VLOOKUP($A11,'CEC Segment Qtrs (2016)'!$A$86:$AE$107,M$1,FALSE)</f>
        <v>822</v>
      </c>
    </row>
    <row r="12" spans="1:13" x14ac:dyDescent="0.25">
      <c r="A12" s="9">
        <v>3</v>
      </c>
      <c r="B12" s="10" t="s">
        <v>11</v>
      </c>
      <c r="C12" s="15">
        <f>VLOOKUP($A12,'CEC Segment Qtrs (2017)'!$A$86:$AE$107,C$1,FALSE)</f>
        <v>1054</v>
      </c>
      <c r="D12" s="12"/>
      <c r="E12" s="15">
        <f>VLOOKUP($A12,'CEC Segment Qtrs (2016)'!$A$86:$AE$107,E$1,FALSE)</f>
        <v>923</v>
      </c>
      <c r="F12" s="12"/>
      <c r="G12" s="15">
        <f>VLOOKUP($A12,'CEC Segment Qtrs (2017)'!$A$86:$AE$107,G$1,FALSE)</f>
        <v>20</v>
      </c>
      <c r="H12" s="12"/>
      <c r="I12" s="15">
        <f>VLOOKUP($A12,'CEC Segment Qtrs (2016)'!$A$86:$AE$107,I$1,FALSE)</f>
        <v>27</v>
      </c>
      <c r="J12" s="12"/>
      <c r="K12" s="15">
        <f>VLOOKUP($A12,'CEC Segment Qtrs (2017)'!$A$86:$AE$107,K$1,FALSE)</f>
        <v>1074</v>
      </c>
      <c r="L12" s="12"/>
      <c r="M12" s="15">
        <f>VLOOKUP($A12,'CEC Segment Qtrs (2016)'!$A$86:$AE$107,M$1,FALSE)</f>
        <v>950</v>
      </c>
    </row>
    <row r="13" spans="1:13" x14ac:dyDescent="0.25">
      <c r="A13" s="9">
        <v>4</v>
      </c>
      <c r="B13" s="13" t="s">
        <v>12</v>
      </c>
      <c r="C13" s="14">
        <f>VLOOKUP($A13,'CEC Segment Qtrs (2017)'!$A$86:$AE$107,C$1,FALSE)</f>
        <v>626</v>
      </c>
      <c r="D13" s="8"/>
      <c r="E13" s="14">
        <f>VLOOKUP($A13,'CEC Segment Qtrs (2016)'!$A$86:$AE$107,E$1,FALSE)</f>
        <v>527</v>
      </c>
      <c r="F13" s="8"/>
      <c r="G13" s="14">
        <f>VLOOKUP($A13,'CEC Segment Qtrs (2017)'!$A$86:$AE$107,G$1,FALSE)</f>
        <v>-30</v>
      </c>
      <c r="H13" s="8"/>
      <c r="I13" s="14">
        <f>VLOOKUP($A13,'CEC Segment Qtrs (2016)'!$A$86:$AE$107,I$1,FALSE)</f>
        <v>-31</v>
      </c>
      <c r="J13" s="8"/>
      <c r="K13" s="14">
        <f>VLOOKUP($A13,'CEC Segment Qtrs (2017)'!$A$86:$AE$107,K$1,FALSE)</f>
        <v>596</v>
      </c>
      <c r="L13" s="8"/>
      <c r="M13" s="14">
        <f>VLOOKUP($A13,'CEC Segment Qtrs (2016)'!$A$86:$AE$107,M$1,FALSE)</f>
        <v>496</v>
      </c>
    </row>
    <row r="14" spans="1:13" x14ac:dyDescent="0.25">
      <c r="A14" s="9">
        <v>5</v>
      </c>
      <c r="B14" s="10" t="s">
        <v>13</v>
      </c>
      <c r="C14" s="15">
        <f>VLOOKUP($A14,'CEC Segment Qtrs (2017)'!$A$86:$AE$107,C$1,FALSE)</f>
        <v>48</v>
      </c>
      <c r="D14" s="12"/>
      <c r="E14" s="15">
        <f>VLOOKUP($A14,'CEC Segment Qtrs (2016)'!$A$86:$AE$107,E$1,FALSE)</f>
        <v>0</v>
      </c>
      <c r="F14" s="12"/>
      <c r="G14" s="15">
        <f>VLOOKUP($A14,'CEC Segment Qtrs (2017)'!$A$86:$AE$107,G$1,FALSE)</f>
        <v>0</v>
      </c>
      <c r="H14" s="12"/>
      <c r="I14" s="15">
        <f>VLOOKUP($A14,'CEC Segment Qtrs (2016)'!$A$86:$AE$107,I$1,FALSE)</f>
        <v>0</v>
      </c>
      <c r="J14" s="12"/>
      <c r="K14" s="15">
        <f>VLOOKUP($A14,'CEC Segment Qtrs (2017)'!$A$86:$AE$107,K$1,FALSE)</f>
        <v>48</v>
      </c>
      <c r="L14" s="12"/>
      <c r="M14" s="15">
        <f>VLOOKUP($A14,'CEC Segment Qtrs (2016)'!$A$86:$AE$107,M$1,FALSE)</f>
        <v>0</v>
      </c>
    </row>
    <row r="15" spans="1:13" x14ac:dyDescent="0.25">
      <c r="A15" s="9">
        <v>6</v>
      </c>
      <c r="B15" s="13" t="s">
        <v>14</v>
      </c>
      <c r="C15" s="14">
        <f>VLOOKUP($A15,'CEC Segment Qtrs (2017)'!$A$86:$AE$107,C$1,FALSE)</f>
        <v>-679</v>
      </c>
      <c r="D15" s="8"/>
      <c r="E15" s="14">
        <f>VLOOKUP($A15,'CEC Segment Qtrs (2016)'!$A$86:$AE$107,E$1,FALSE)</f>
        <v>-538</v>
      </c>
      <c r="F15" s="8"/>
      <c r="G15" s="14">
        <f>VLOOKUP($A15,'CEC Segment Qtrs (2017)'!$A$86:$AE$107,G$1,FALSE)</f>
        <v>679</v>
      </c>
      <c r="H15" s="8"/>
      <c r="I15" s="14">
        <f>VLOOKUP($A15,'CEC Segment Qtrs (2016)'!$A$86:$AE$107,I$1,FALSE)</f>
        <v>538</v>
      </c>
      <c r="J15" s="8"/>
      <c r="K15" s="14">
        <f>VLOOKUP($A15,'CEC Segment Qtrs (2017)'!$A$86:$AE$107,K$1,FALSE)</f>
        <v>0</v>
      </c>
      <c r="L15" s="8"/>
      <c r="M15" s="14">
        <f>VLOOKUP($A15,'CEC Segment Qtrs (2016)'!$A$86:$AE$107,M$1,FALSE)</f>
        <v>0</v>
      </c>
    </row>
    <row r="16" spans="1:13" x14ac:dyDescent="0.25">
      <c r="A16" s="9">
        <v>7</v>
      </c>
      <c r="B16" s="16" t="s">
        <v>15</v>
      </c>
      <c r="C16" s="17">
        <f>VLOOKUP($A16,'CEC Segment Qtrs (2017)'!$A$86:$AE$107,C$1,FALSE)</f>
        <v>4852</v>
      </c>
      <c r="D16" s="12"/>
      <c r="E16" s="17">
        <f>VLOOKUP($A16,'CEC Segment Qtrs (2016)'!$A$86:$AE$107,E$1,FALSE)</f>
        <v>3877</v>
      </c>
      <c r="F16" s="12"/>
      <c r="G16" s="17">
        <f>VLOOKUP($A16,'CEC Segment Qtrs (2017)'!$A$86:$AE$107,G$1,FALSE)</f>
        <v>16</v>
      </c>
      <c r="H16" s="12"/>
      <c r="I16" s="17">
        <f>VLOOKUP($A16,'CEC Segment Qtrs (2016)'!$A$86:$AE$107,I$1,FALSE)</f>
        <v>-1</v>
      </c>
      <c r="J16" s="12"/>
      <c r="K16" s="17">
        <f>VLOOKUP($A16,'CEC Segment Qtrs (2017)'!$A$86:$AE$107,K$1,FALSE)</f>
        <v>4868</v>
      </c>
      <c r="L16" s="12"/>
      <c r="M16" s="17">
        <f>VLOOKUP($A16,'CEC Segment Qtrs (2016)'!$A$86:$AE$107,M$1,FALSE)</f>
        <v>3876</v>
      </c>
    </row>
    <row r="17" spans="1:13" x14ac:dyDescent="0.25">
      <c r="A17" s="9"/>
      <c r="B17" s="7" t="s">
        <v>16</v>
      </c>
      <c r="C17" s="14"/>
      <c r="D17" s="8"/>
      <c r="E17" s="14"/>
      <c r="F17" s="8"/>
      <c r="G17" s="14"/>
      <c r="H17" s="8"/>
      <c r="I17" s="14"/>
      <c r="J17" s="8"/>
      <c r="K17" s="14"/>
      <c r="L17" s="8"/>
      <c r="M17" s="14"/>
    </row>
    <row r="18" spans="1:13" x14ac:dyDescent="0.25">
      <c r="A18" s="9"/>
      <c r="B18" s="10" t="s">
        <v>17</v>
      </c>
      <c r="C18" s="15"/>
      <c r="D18" s="12"/>
      <c r="E18" s="15"/>
      <c r="F18" s="12"/>
      <c r="G18" s="15"/>
      <c r="H18" s="12"/>
      <c r="I18" s="15"/>
      <c r="J18" s="12"/>
      <c r="K18" s="15"/>
      <c r="L18" s="12"/>
      <c r="M18" s="15"/>
    </row>
    <row r="19" spans="1:13" x14ac:dyDescent="0.25">
      <c r="A19" s="9">
        <v>8</v>
      </c>
      <c r="B19" s="18" t="s">
        <v>9</v>
      </c>
      <c r="C19" s="14">
        <f>VLOOKUP($A19,'CEC Segment Qtrs (2017)'!$A$86:$AE$107,C$1,FALSE)</f>
        <v>1521</v>
      </c>
      <c r="D19" s="8"/>
      <c r="E19" s="14">
        <f>VLOOKUP($A19,'CEC Segment Qtrs (2016)'!$A$86:$AE$107,E$1,FALSE)</f>
        <v>1128</v>
      </c>
      <c r="F19" s="8"/>
      <c r="G19" s="14">
        <f>VLOOKUP($A19,'CEC Segment Qtrs (2017)'!$A$86:$AE$107,G$1,FALSE)</f>
        <v>-308</v>
      </c>
      <c r="H19" s="8"/>
      <c r="I19" s="14">
        <f>VLOOKUP($A19,'CEC Segment Qtrs (2016)'!$A$86:$AE$107,I$1,FALSE)</f>
        <v>-238</v>
      </c>
      <c r="J19" s="8"/>
      <c r="K19" s="14">
        <f>VLOOKUP($A19,'CEC Segment Qtrs (2017)'!$A$86:$AE$107,K$1,FALSE)</f>
        <v>1213</v>
      </c>
      <c r="L19" s="8"/>
      <c r="M19" s="14">
        <f>VLOOKUP($A19,'CEC Segment Qtrs (2016)'!$A$86:$AE$107,M$1,FALSE)</f>
        <v>890</v>
      </c>
    </row>
    <row r="20" spans="1:13" x14ac:dyDescent="0.25">
      <c r="A20" s="9">
        <v>9</v>
      </c>
      <c r="B20" s="19" t="s">
        <v>10</v>
      </c>
      <c r="C20" s="15">
        <f>VLOOKUP($A20,'CEC Segment Qtrs (2017)'!$A$86:$AE$107,C$1,FALSE)</f>
        <v>446</v>
      </c>
      <c r="D20" s="12"/>
      <c r="E20" s="15">
        <f>VLOOKUP($A20,'CEC Segment Qtrs (2016)'!$A$86:$AE$107,E$1,FALSE)</f>
        <v>383</v>
      </c>
      <c r="F20" s="12"/>
      <c r="G20" s="15">
        <f>VLOOKUP($A20,'CEC Segment Qtrs (2017)'!$A$86:$AE$107,G$1,FALSE)</f>
        <v>247</v>
      </c>
      <c r="H20" s="12"/>
      <c r="I20" s="15">
        <f>VLOOKUP($A20,'CEC Segment Qtrs (2016)'!$A$86:$AE$107,I$1,FALSE)</f>
        <v>189</v>
      </c>
      <c r="J20" s="12"/>
      <c r="K20" s="15">
        <f>VLOOKUP($A20,'CEC Segment Qtrs (2017)'!$A$86:$AE$107,K$1,FALSE)</f>
        <v>693</v>
      </c>
      <c r="L20" s="12"/>
      <c r="M20" s="15">
        <f>VLOOKUP($A20,'CEC Segment Qtrs (2016)'!$A$86:$AE$107,M$1,FALSE)</f>
        <v>572</v>
      </c>
    </row>
    <row r="21" spans="1:13" x14ac:dyDescent="0.25">
      <c r="A21" s="9">
        <v>10</v>
      </c>
      <c r="B21" s="18" t="s">
        <v>11</v>
      </c>
      <c r="C21" s="14">
        <f>VLOOKUP($A21,'CEC Segment Qtrs (2017)'!$A$86:$AE$107,C$1,FALSE)</f>
        <v>276</v>
      </c>
      <c r="D21" s="8"/>
      <c r="E21" s="14">
        <f>VLOOKUP($A21,'CEC Segment Qtrs (2016)'!$A$86:$AE$107,E$1,FALSE)</f>
        <v>249</v>
      </c>
      <c r="F21" s="8"/>
      <c r="G21" s="14">
        <f>VLOOKUP($A21,'CEC Segment Qtrs (2017)'!$A$86:$AE$107,G$1,FALSE)</f>
        <v>84</v>
      </c>
      <c r="H21" s="8"/>
      <c r="I21" s="14">
        <f>VLOOKUP($A21,'CEC Segment Qtrs (2016)'!$A$86:$AE$107,I$1,FALSE)</f>
        <v>69</v>
      </c>
      <c r="J21" s="8"/>
      <c r="K21" s="14">
        <f>VLOOKUP($A21,'CEC Segment Qtrs (2017)'!$A$86:$AE$107,K$1,FALSE)</f>
        <v>360</v>
      </c>
      <c r="L21" s="8"/>
      <c r="M21" s="14">
        <f>VLOOKUP($A21,'CEC Segment Qtrs (2016)'!$A$86:$AE$107,M$1,FALSE)</f>
        <v>318</v>
      </c>
    </row>
    <row r="22" spans="1:13" x14ac:dyDescent="0.25">
      <c r="A22" s="9">
        <v>11</v>
      </c>
      <c r="B22" s="20" t="s">
        <v>21</v>
      </c>
      <c r="C22" s="15">
        <f>VLOOKUP($A22,'CEC Segment Qtrs (2017)'!$A$86:$AE$107,C$1,FALSE)</f>
        <v>1133</v>
      </c>
      <c r="D22" s="12"/>
      <c r="E22" s="15">
        <f>VLOOKUP($A22,'CEC Segment Qtrs (2016)'!$A$86:$AE$107,E$1,FALSE)</f>
        <v>1166</v>
      </c>
      <c r="F22" s="12"/>
      <c r="G22" s="15">
        <f>VLOOKUP($A22,'CEC Segment Qtrs (2017)'!$A$86:$AE$107,G$1,FALSE)</f>
        <v>-9</v>
      </c>
      <c r="H22" s="12"/>
      <c r="I22" s="15">
        <f>VLOOKUP($A22,'CEC Segment Qtrs (2016)'!$A$86:$AE$107,I$1,FALSE)</f>
        <v>-18</v>
      </c>
      <c r="J22" s="12"/>
      <c r="K22" s="15">
        <f>VLOOKUP($A22,'CEC Segment Qtrs (2017)'!$A$86:$AE$107,K$1,FALSE)</f>
        <v>1124</v>
      </c>
      <c r="L22" s="12"/>
      <c r="M22" s="15">
        <f>VLOOKUP($A22,'CEC Segment Qtrs (2016)'!$A$86:$AE$107,M$1,FALSE)</f>
        <v>1148</v>
      </c>
    </row>
    <row r="23" spans="1:13" x14ac:dyDescent="0.25">
      <c r="A23" s="9">
        <v>12</v>
      </c>
      <c r="B23" s="13" t="s">
        <v>22</v>
      </c>
      <c r="C23" s="14">
        <f>VLOOKUP($A23,'CEC Segment Qtrs (2017)'!$A$86:$AE$107,C$1,FALSE)</f>
        <v>48</v>
      </c>
      <c r="D23" s="8"/>
      <c r="E23" s="14">
        <f>VLOOKUP($A23,'CEC Segment Qtrs (2016)'!$A$86:$AE$107,E$1,FALSE)</f>
        <v>0</v>
      </c>
      <c r="F23" s="8"/>
      <c r="G23" s="14">
        <f>VLOOKUP($A23,'CEC Segment Qtrs (2017)'!$A$86:$AE$107,G$1,FALSE)</f>
        <v>0</v>
      </c>
      <c r="H23" s="8"/>
      <c r="I23" s="14">
        <f>VLOOKUP($A23,'CEC Segment Qtrs (2016)'!$A$86:$AE$107,I$1,FALSE)</f>
        <v>0</v>
      </c>
      <c r="J23" s="8"/>
      <c r="K23" s="14">
        <f>VLOOKUP($A23,'CEC Segment Qtrs (2017)'!$A$86:$AE$107,K$1,FALSE)</f>
        <v>48</v>
      </c>
      <c r="L23" s="8"/>
      <c r="M23" s="14">
        <f>VLOOKUP($A23,'CEC Segment Qtrs (2016)'!$A$86:$AE$107,M$1,FALSE)</f>
        <v>0</v>
      </c>
    </row>
    <row r="24" spans="1:13" x14ac:dyDescent="0.25">
      <c r="A24" s="9">
        <v>13</v>
      </c>
      <c r="B24" s="20" t="s">
        <v>75</v>
      </c>
      <c r="C24" s="15">
        <f>VLOOKUP($A24,'CEC Segment Qtrs (2017)'!$A$86:$AE$107,C$1,FALSE)</f>
        <v>628</v>
      </c>
      <c r="D24" s="12"/>
      <c r="E24" s="15">
        <f>VLOOKUP($A24,'CEC Segment Qtrs (2016)'!$A$86:$AE$107,E$1,FALSE)</f>
        <v>439</v>
      </c>
      <c r="F24" s="12"/>
      <c r="G24" s="15">
        <f>VLOOKUP($A24,'CEC Segment Qtrs (2017)'!$A$86:$AE$107,G$1,FALSE)</f>
        <v>-2</v>
      </c>
      <c r="H24" s="12"/>
      <c r="I24" s="15">
        <f>VLOOKUP($A24,'CEC Segment Qtrs (2016)'!$A$86:$AE$107,I$1,FALSE)</f>
        <v>0</v>
      </c>
      <c r="J24" s="12"/>
      <c r="K24" s="15">
        <f>VLOOKUP($A24,'CEC Segment Qtrs (2017)'!$A$86:$AE$107,K$1,FALSE)</f>
        <v>626</v>
      </c>
      <c r="L24" s="12"/>
      <c r="M24" s="15">
        <f>VLOOKUP($A24,'CEC Segment Qtrs (2016)'!$A$86:$AE$107,M$1,FALSE)</f>
        <v>439</v>
      </c>
    </row>
    <row r="25" spans="1:13" x14ac:dyDescent="0.25">
      <c r="A25" s="9">
        <v>14</v>
      </c>
      <c r="B25" s="13" t="s">
        <v>24</v>
      </c>
      <c r="C25" s="14">
        <f>VLOOKUP($A25,'CEC Segment Qtrs (2017)'!$A$86:$AE$107,C$1,FALSE)</f>
        <v>204</v>
      </c>
      <c r="D25" s="8"/>
      <c r="E25" s="14">
        <f>VLOOKUP($A25,'CEC Segment Qtrs (2016)'!$A$86:$AE$107,E$1,FALSE)</f>
        <v>194</v>
      </c>
      <c r="F25" s="8"/>
      <c r="G25" s="14">
        <f>VLOOKUP($A25,'CEC Segment Qtrs (2017)'!$A$86:$AE$107,G$1,FALSE)</f>
        <v>-2</v>
      </c>
      <c r="H25" s="8"/>
      <c r="I25" s="14">
        <f>VLOOKUP($A25,'CEC Segment Qtrs (2016)'!$A$86:$AE$107,I$1,FALSE)</f>
        <v>-1</v>
      </c>
      <c r="J25" s="8"/>
      <c r="K25" s="14">
        <f>VLOOKUP($A25,'CEC Segment Qtrs (2017)'!$A$86:$AE$107,K$1,FALSE)</f>
        <v>202</v>
      </c>
      <c r="L25" s="8"/>
      <c r="M25" s="14">
        <f>VLOOKUP($A25,'CEC Segment Qtrs (2016)'!$A$86:$AE$107,M$1,FALSE)</f>
        <v>193</v>
      </c>
    </row>
    <row r="26" spans="1:13" x14ac:dyDescent="0.25">
      <c r="A26" s="9">
        <v>15</v>
      </c>
      <c r="B26" s="10" t="s">
        <v>25</v>
      </c>
      <c r="C26" s="15">
        <f>VLOOKUP($A26,'CEC Segment Qtrs (2017)'!$A$86:$AE$107,C$1,FALSE)</f>
        <v>64</v>
      </c>
      <c r="D26" s="12"/>
      <c r="E26" s="15">
        <f>VLOOKUP($A26,'CEC Segment Qtrs (2016)'!$A$86:$AE$107,E$1,FALSE)</f>
        <v>91</v>
      </c>
      <c r="F26" s="12"/>
      <c r="G26" s="15">
        <f>VLOOKUP($A26,'CEC Segment Qtrs (2017)'!$A$86:$AE$107,G$1,FALSE)</f>
        <v>1</v>
      </c>
      <c r="H26" s="12"/>
      <c r="I26" s="15">
        <f>VLOOKUP($A26,'CEC Segment Qtrs (2016)'!$A$86:$AE$107,I$1,FALSE)</f>
        <v>0</v>
      </c>
      <c r="J26" s="12"/>
      <c r="K26" s="15">
        <f>VLOOKUP($A26,'CEC Segment Qtrs (2017)'!$A$86:$AE$107,K$1,FALSE)</f>
        <v>65</v>
      </c>
      <c r="L26" s="12"/>
      <c r="M26" s="15">
        <f>VLOOKUP($A26,'CEC Segment Qtrs (2016)'!$A$86:$AE$107,M$1,FALSE)</f>
        <v>91</v>
      </c>
    </row>
    <row r="27" spans="1:13" x14ac:dyDescent="0.25">
      <c r="A27" s="9">
        <v>16</v>
      </c>
      <c r="B27" s="21" t="s">
        <v>26</v>
      </c>
      <c r="C27" s="22">
        <f>VLOOKUP($A27,'CEC Segment Qtrs (2017)'!$A$86:$AE$107,C$1,FALSE)</f>
        <v>4320</v>
      </c>
      <c r="D27" s="8"/>
      <c r="E27" s="22">
        <f>VLOOKUP($A27,'CEC Segment Qtrs (2016)'!$A$86:$AE$107,E$1,FALSE)</f>
        <v>3650</v>
      </c>
      <c r="F27" s="8"/>
      <c r="G27" s="22">
        <f>VLOOKUP($A27,'CEC Segment Qtrs (2017)'!$A$86:$AE$107,G$1,FALSE)</f>
        <v>11</v>
      </c>
      <c r="H27" s="8"/>
      <c r="I27" s="22">
        <f>VLOOKUP($A27,'CEC Segment Qtrs (2016)'!$A$86:$AE$107,I$1,FALSE)</f>
        <v>1</v>
      </c>
      <c r="J27" s="8"/>
      <c r="K27" s="22">
        <f>VLOOKUP($A27,'CEC Segment Qtrs (2017)'!$A$86:$AE$107,K$1,FALSE)</f>
        <v>4331</v>
      </c>
      <c r="L27" s="8"/>
      <c r="M27" s="22">
        <f>VLOOKUP($A27,'CEC Segment Qtrs (2016)'!$A$86:$AE$107,M$1,FALSE)</f>
        <v>3651</v>
      </c>
    </row>
    <row r="28" spans="1:13" ht="15.75" thickBot="1" x14ac:dyDescent="0.3">
      <c r="A28" s="9">
        <v>17</v>
      </c>
      <c r="B28" s="12" t="s">
        <v>27</v>
      </c>
      <c r="C28" s="23">
        <f>VLOOKUP($A28,'CEC Segment Qtrs (2017)'!$A$86:$AE$107,C$1,FALSE)</f>
        <v>532</v>
      </c>
      <c r="D28" s="12"/>
      <c r="E28" s="23">
        <f>VLOOKUP($A28,'CEC Segment Qtrs (2016)'!$A$86:$AE$107,E$1,FALSE)</f>
        <v>227</v>
      </c>
      <c r="F28" s="12"/>
      <c r="G28" s="23">
        <f>VLOOKUP($A28,'CEC Segment Qtrs (2017)'!$A$86:$AE$107,G$1,FALSE)</f>
        <v>5</v>
      </c>
      <c r="H28" s="12"/>
      <c r="I28" s="23">
        <f>VLOOKUP($A28,'CEC Segment Qtrs (2016)'!$A$86:$AE$107,I$1,FALSE)</f>
        <v>-2</v>
      </c>
      <c r="J28" s="12"/>
      <c r="K28" s="23">
        <f>VLOOKUP($A28,'CEC Segment Qtrs (2017)'!$A$86:$AE$107,K$1,FALSE)</f>
        <v>537</v>
      </c>
      <c r="L28" s="12"/>
      <c r="M28" s="23">
        <f>VLOOKUP($A28,'CEC Segment Qtrs (2016)'!$A$86:$AE$107,M$1,FALSE)</f>
        <v>225</v>
      </c>
    </row>
    <row r="29" spans="1:13" ht="15.75" thickTop="1" x14ac:dyDescent="0.25"/>
  </sheetData>
  <mergeCells count="7">
    <mergeCell ref="B2:M2"/>
    <mergeCell ref="B3:M3"/>
    <mergeCell ref="B4:M4"/>
    <mergeCell ref="B5:M5"/>
    <mergeCell ref="C7:E7"/>
    <mergeCell ref="G7:I7"/>
    <mergeCell ref="K7:M7"/>
  </mergeCells>
  <pageMargins left="0.7" right="0.7" top="0.75" bottom="0.75" header="0.3" footer="0.3"/>
  <pageSetup scale="98"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FAA5-843C-402F-93C4-2D5F689548FD}">
  <sheetPr>
    <tabColor rgb="FFB7DEE8"/>
    <pageSetUpPr fitToPage="1"/>
  </sheetPr>
  <dimension ref="A1:U30"/>
  <sheetViews>
    <sheetView view="pageBreakPreview" topLeftCell="B2" zoomScaleNormal="100" zoomScaleSheetLayoutView="100" workbookViewId="0">
      <selection activeCell="B2" sqref="B2:U2"/>
    </sheetView>
  </sheetViews>
  <sheetFormatPr defaultRowHeight="15" outlineLevelRow="1" outlineLevelCol="1" x14ac:dyDescent="0.25"/>
  <cols>
    <col min="1" max="1" width="9.140625" style="2" hidden="1" customWidth="1" outlineLevel="1"/>
    <col min="2" max="2" width="24.5703125" style="2" bestFit="1" customWidth="1" collapsed="1"/>
    <col min="3" max="3" width="17.28515625" style="2" customWidth="1"/>
    <col min="4" max="4" width="1" style="2" customWidth="1"/>
    <col min="5" max="5" width="17.28515625" style="2" customWidth="1"/>
    <col min="6" max="6" width="1" style="2" customWidth="1"/>
    <col min="7" max="7" width="17.28515625" style="2" customWidth="1"/>
    <col min="8" max="8" width="1" style="2" customWidth="1"/>
    <col min="9" max="9" width="17.28515625" style="2" customWidth="1"/>
    <col min="10" max="10" width="1" style="2" customWidth="1"/>
    <col min="11" max="11" width="17.28515625" style="2" customWidth="1"/>
    <col min="12" max="12" width="1" style="2" customWidth="1"/>
    <col min="13" max="13" width="17.28515625" style="2" customWidth="1"/>
    <col min="14" max="14" width="0.85546875" style="2" customWidth="1"/>
    <col min="15" max="15" width="17.28515625" style="2" customWidth="1"/>
    <col min="16" max="16" width="1" style="2" customWidth="1"/>
    <col min="17" max="17" width="17.28515625" style="2" customWidth="1"/>
    <col min="18" max="18" width="0.85546875" style="2" customWidth="1"/>
    <col min="19" max="19" width="17.28515625" style="2" customWidth="1"/>
    <col min="20" max="20" width="1" style="2" customWidth="1"/>
    <col min="21" max="21" width="17.28515625" style="2" customWidth="1"/>
    <col min="22" max="16384" width="9.140625" style="2"/>
  </cols>
  <sheetData>
    <row r="1" spans="1:21" hidden="1" outlineLevel="1" x14ac:dyDescent="0.25">
      <c r="C1" s="2">
        <f>'CEC Segment Qtrs (2017)'!C11</f>
        <v>3</v>
      </c>
      <c r="E1" s="2">
        <f>+C1+10</f>
        <v>13</v>
      </c>
      <c r="G1" s="2">
        <f>+'CEC Segment Qtrs (2017)'!E11</f>
        <v>5</v>
      </c>
      <c r="I1" s="2">
        <f>+G1+10</f>
        <v>15</v>
      </c>
      <c r="K1" s="2">
        <f>+'CEC Segment Qtrs (2017)'!G11</f>
        <v>7</v>
      </c>
      <c r="M1" s="2">
        <f>+K1+10</f>
        <v>17</v>
      </c>
      <c r="O1" s="2">
        <f>+'CEC Segment Qtrs (2017)'!I11</f>
        <v>9</v>
      </c>
      <c r="Q1" s="2">
        <f>+O1+10</f>
        <v>19</v>
      </c>
      <c r="S1" s="2">
        <f>+'CEC Segment Qtrs (2017)'!K11</f>
        <v>11</v>
      </c>
      <c r="U1" s="2">
        <f>+S1+10</f>
        <v>21</v>
      </c>
    </row>
    <row r="2" spans="1:21" collapsed="1" x14ac:dyDescent="0.25">
      <c r="B2" s="78" t="s">
        <v>0</v>
      </c>
      <c r="C2" s="78"/>
      <c r="D2" s="78"/>
      <c r="E2" s="78"/>
      <c r="F2" s="78"/>
      <c r="G2" s="78"/>
      <c r="H2" s="78"/>
      <c r="I2" s="78"/>
      <c r="J2" s="78"/>
      <c r="K2" s="78"/>
      <c r="L2" s="78"/>
      <c r="M2" s="78"/>
      <c r="N2" s="78"/>
      <c r="O2" s="78"/>
      <c r="P2" s="78"/>
      <c r="Q2" s="78"/>
      <c r="R2" s="78"/>
      <c r="S2" s="78"/>
      <c r="T2" s="78"/>
      <c r="U2" s="78"/>
    </row>
    <row r="3" spans="1:21" collapsed="1" x14ac:dyDescent="0.25">
      <c r="B3" s="78" t="s">
        <v>28</v>
      </c>
      <c r="C3" s="78"/>
      <c r="D3" s="78"/>
      <c r="E3" s="78"/>
      <c r="F3" s="78"/>
      <c r="G3" s="78"/>
      <c r="H3" s="78"/>
      <c r="I3" s="78"/>
      <c r="J3" s="78"/>
      <c r="K3" s="78"/>
      <c r="L3" s="78"/>
      <c r="M3" s="78"/>
      <c r="N3" s="78"/>
      <c r="O3" s="78"/>
      <c r="P3" s="78"/>
      <c r="Q3" s="78"/>
      <c r="R3" s="78"/>
      <c r="S3" s="78"/>
      <c r="T3" s="78"/>
      <c r="U3" s="78"/>
    </row>
    <row r="4" spans="1:21" collapsed="1" x14ac:dyDescent="0.25">
      <c r="B4" s="78" t="s">
        <v>29</v>
      </c>
      <c r="C4" s="78"/>
      <c r="D4" s="78"/>
      <c r="E4" s="78"/>
      <c r="F4" s="78"/>
      <c r="G4" s="78"/>
      <c r="H4" s="78"/>
      <c r="I4" s="78"/>
      <c r="J4" s="78"/>
      <c r="K4" s="78"/>
      <c r="L4" s="78"/>
      <c r="M4" s="78"/>
      <c r="N4" s="78"/>
      <c r="O4" s="78"/>
      <c r="P4" s="78"/>
      <c r="Q4" s="78"/>
      <c r="R4" s="78"/>
      <c r="S4" s="78"/>
      <c r="T4" s="78"/>
      <c r="U4" s="78"/>
    </row>
    <row r="5" spans="1:21" x14ac:dyDescent="0.25">
      <c r="A5" s="9"/>
      <c r="B5" s="78" t="s">
        <v>3</v>
      </c>
      <c r="C5" s="78"/>
      <c r="D5" s="78"/>
      <c r="E5" s="78"/>
      <c r="F5" s="78"/>
      <c r="G5" s="78"/>
      <c r="H5" s="78"/>
      <c r="I5" s="78"/>
      <c r="J5" s="78"/>
      <c r="K5" s="78"/>
      <c r="L5" s="78"/>
      <c r="M5" s="78"/>
      <c r="N5" s="78"/>
      <c r="O5" s="78"/>
      <c r="P5" s="78"/>
      <c r="Q5" s="78"/>
      <c r="R5" s="78"/>
      <c r="S5" s="78"/>
      <c r="T5" s="78"/>
      <c r="U5" s="78"/>
    </row>
    <row r="6" spans="1:21" ht="15.75" x14ac:dyDescent="0.25">
      <c r="B6" s="24"/>
    </row>
    <row r="7" spans="1:21" ht="15" customHeight="1" x14ac:dyDescent="0.25">
      <c r="B7" s="4" t="s">
        <v>7</v>
      </c>
      <c r="C7" s="81" t="s">
        <v>30</v>
      </c>
      <c r="D7" s="81"/>
      <c r="E7" s="81"/>
      <c r="F7" s="3"/>
      <c r="G7" s="81" t="s">
        <v>31</v>
      </c>
      <c r="H7" s="81"/>
      <c r="I7" s="81"/>
      <c r="J7" s="3"/>
      <c r="K7" s="81" t="s">
        <v>32</v>
      </c>
      <c r="L7" s="81"/>
      <c r="M7" s="81"/>
      <c r="O7" s="81" t="s">
        <v>33</v>
      </c>
      <c r="P7" s="81"/>
      <c r="Q7" s="81"/>
      <c r="S7" s="81" t="s">
        <v>34</v>
      </c>
      <c r="T7" s="81"/>
      <c r="U7" s="81"/>
    </row>
    <row r="8" spans="1:21" ht="15.75" x14ac:dyDescent="0.25">
      <c r="B8" s="25" t="s">
        <v>35</v>
      </c>
      <c r="C8" s="5" t="s">
        <v>36</v>
      </c>
      <c r="D8" s="6"/>
      <c r="E8" s="5" t="s">
        <v>6</v>
      </c>
      <c r="F8" s="3"/>
      <c r="G8" s="5" t="s">
        <v>36</v>
      </c>
      <c r="H8" s="6"/>
      <c r="I8" s="5" t="s">
        <v>6</v>
      </c>
      <c r="J8" s="3"/>
      <c r="K8" s="5" t="s">
        <v>36</v>
      </c>
      <c r="L8" s="6"/>
      <c r="M8" s="5" t="s">
        <v>6</v>
      </c>
      <c r="O8" s="5" t="s">
        <v>36</v>
      </c>
      <c r="P8" s="6"/>
      <c r="Q8" s="5" t="s">
        <v>6</v>
      </c>
      <c r="S8" s="5" t="s">
        <v>36</v>
      </c>
      <c r="T8" s="6"/>
      <c r="U8" s="5" t="s">
        <v>6</v>
      </c>
    </row>
    <row r="9" spans="1:21" x14ac:dyDescent="0.25">
      <c r="A9" s="9">
        <v>7</v>
      </c>
      <c r="B9" s="8" t="s">
        <v>15</v>
      </c>
      <c r="C9" s="26">
        <f>VLOOKUP($A9,'CEC Segment Qtrs (2017)'!$A$19:$AE$40,C$1,FALSE)</f>
        <v>673</v>
      </c>
      <c r="D9" s="26"/>
      <c r="E9" s="26">
        <f>VLOOKUP($A9,'CEC Segment Qtrs (2017)'!$A$19:$AE$40,E$1,FALSE)</f>
        <v>674</v>
      </c>
      <c r="F9" s="26"/>
      <c r="G9" s="26">
        <f>VLOOKUP($A9,'CEC Segment Qtrs (2017)'!$A$19:$AE$40,G$1,FALSE)</f>
        <v>680</v>
      </c>
      <c r="H9" s="26"/>
      <c r="I9" s="26">
        <f>VLOOKUP($A9,'CEC Segment Qtrs (2017)'!$A$19:$AE$40,I$1,FALSE)</f>
        <v>686</v>
      </c>
      <c r="J9" s="26"/>
      <c r="K9" s="26">
        <f>VLOOKUP($A9,'CEC Segment Qtrs (2017)'!$A$19:$AE$40,K$1,FALSE)</f>
        <v>686</v>
      </c>
      <c r="L9" s="26"/>
      <c r="M9" s="26">
        <f>VLOOKUP($A9,'CEC Segment Qtrs (2017)'!$A$19:$AE$40,M$1,FALSE)</f>
        <v>691</v>
      </c>
      <c r="N9" s="27"/>
      <c r="O9" s="26">
        <f>VLOOKUP($A9,'CEC Segment Qtrs (2017)'!$A$19:$AE$40,O$1,FALSE)</f>
        <v>858</v>
      </c>
      <c r="P9" s="26"/>
      <c r="Q9" s="26">
        <f>VLOOKUP($A9,'CEC Segment Qtrs (2017)'!$A$19:$AE$40,Q$1,FALSE)</f>
        <v>864</v>
      </c>
      <c r="R9" s="27"/>
      <c r="S9" s="26">
        <f>VLOOKUP($A9,'CEC Segment Qtrs (2017)'!$A$19:$AE$40,S$1,FALSE)</f>
        <v>2897</v>
      </c>
      <c r="T9" s="26"/>
      <c r="U9" s="26">
        <f>VLOOKUP($A9,'CEC Segment Qtrs (2017)'!$A$19:$AE$40,U$1,FALSE)</f>
        <v>2915</v>
      </c>
    </row>
    <row r="10" spans="1:21" x14ac:dyDescent="0.25">
      <c r="A10" s="9">
        <v>16</v>
      </c>
      <c r="B10" s="28" t="s">
        <v>26</v>
      </c>
      <c r="C10" s="15">
        <f>VLOOKUP($A10,'CEC Segment Qtrs (2017)'!$A$19:$AE$40,C$1,FALSE)</f>
        <v>520</v>
      </c>
      <c r="D10" s="15"/>
      <c r="E10" s="15">
        <f>VLOOKUP($A10,'CEC Segment Qtrs (2017)'!$A$19:$AE$40,E$1,FALSE)</f>
        <v>522</v>
      </c>
      <c r="F10" s="15"/>
      <c r="G10" s="15">
        <f>VLOOKUP($A10,'CEC Segment Qtrs (2017)'!$A$19:$AE$40,G$1,FALSE)</f>
        <v>527</v>
      </c>
      <c r="H10" s="15"/>
      <c r="I10" s="15">
        <f>VLOOKUP($A10,'CEC Segment Qtrs (2017)'!$A$19:$AE$40,I$1,FALSE)</f>
        <v>530</v>
      </c>
      <c r="J10" s="15"/>
      <c r="K10" s="15">
        <f>VLOOKUP($A10,'CEC Segment Qtrs (2017)'!$A$19:$AE$40,K$1,FALSE)</f>
        <v>579</v>
      </c>
      <c r="L10" s="15"/>
      <c r="M10" s="15">
        <f>VLOOKUP($A10,'CEC Segment Qtrs (2017)'!$A$19:$AE$40,M$1,FALSE)</f>
        <v>585</v>
      </c>
      <c r="N10" s="29"/>
      <c r="O10" s="15">
        <f>VLOOKUP($A10,'CEC Segment Qtrs (2017)'!$A$19:$AE$40,O$1,FALSE)</f>
        <v>725</v>
      </c>
      <c r="P10" s="15"/>
      <c r="Q10" s="15">
        <f>VLOOKUP($A10,'CEC Segment Qtrs (2017)'!$A$19:$AE$40,Q$1,FALSE)</f>
        <v>729</v>
      </c>
      <c r="R10" s="29"/>
      <c r="S10" s="15">
        <f>VLOOKUP($A10,'CEC Segment Qtrs (2017)'!$A$19:$AE$40,S$1,FALSE)</f>
        <v>2351</v>
      </c>
      <c r="T10" s="15"/>
      <c r="U10" s="15">
        <f>VLOOKUP($A10,'CEC Segment Qtrs (2017)'!$A$19:$AE$40,U$1,FALSE)</f>
        <v>2366</v>
      </c>
    </row>
    <row r="11" spans="1:21" ht="15.75" thickBot="1" x14ac:dyDescent="0.3">
      <c r="A11" s="9">
        <v>17</v>
      </c>
      <c r="B11" s="8" t="s">
        <v>27</v>
      </c>
      <c r="C11" s="30">
        <f>VLOOKUP($A11,'CEC Segment Qtrs (2017)'!$A$19:$AE$40,C$1,FALSE)</f>
        <v>153</v>
      </c>
      <c r="D11" s="26"/>
      <c r="E11" s="30">
        <f>VLOOKUP($A11,'CEC Segment Qtrs (2017)'!$A$19:$AE$40,E$1,FALSE)</f>
        <v>152</v>
      </c>
      <c r="F11" s="26"/>
      <c r="G11" s="30">
        <f>VLOOKUP($A11,'CEC Segment Qtrs (2017)'!$A$19:$AE$40,G$1,FALSE)</f>
        <v>153</v>
      </c>
      <c r="H11" s="26"/>
      <c r="I11" s="30">
        <f>VLOOKUP($A11,'CEC Segment Qtrs (2017)'!$A$19:$AE$40,I$1,FALSE)</f>
        <v>156</v>
      </c>
      <c r="J11" s="26"/>
      <c r="K11" s="30">
        <f>VLOOKUP($A11,'CEC Segment Qtrs (2017)'!$A$19:$AE$40,K$1,FALSE)</f>
        <v>107</v>
      </c>
      <c r="L11" s="26"/>
      <c r="M11" s="30">
        <f>VLOOKUP($A11,'CEC Segment Qtrs (2017)'!$A$19:$AE$40,M$1,FALSE)</f>
        <v>106</v>
      </c>
      <c r="N11" s="27"/>
      <c r="O11" s="30">
        <f>VLOOKUP($A11,'CEC Segment Qtrs (2017)'!$A$19:$AE$40,O$1,FALSE)</f>
        <v>133</v>
      </c>
      <c r="P11" s="26"/>
      <c r="Q11" s="30">
        <f>VLOOKUP($A11,'CEC Segment Qtrs (2017)'!$A$19:$AE$40,Q$1,FALSE)</f>
        <v>135</v>
      </c>
      <c r="R11" s="27"/>
      <c r="S11" s="30">
        <f>VLOOKUP($A11,'CEC Segment Qtrs (2017)'!$A$19:$AE$40,S$1,FALSE)</f>
        <v>546</v>
      </c>
      <c r="T11" s="26"/>
      <c r="U11" s="30">
        <f>VLOOKUP($A11,'CEC Segment Qtrs (2017)'!$A$19:$AE$40,U$1,FALSE)</f>
        <v>549</v>
      </c>
    </row>
    <row r="12" spans="1:21" s="32" customFormat="1" ht="15.75" thickTop="1" x14ac:dyDescent="0.25">
      <c r="A12" s="31"/>
      <c r="B12" s="28"/>
      <c r="C12" s="28"/>
      <c r="D12" s="28"/>
      <c r="E12" s="28"/>
      <c r="F12" s="28"/>
      <c r="G12" s="28"/>
      <c r="H12" s="28"/>
      <c r="I12" s="28"/>
      <c r="J12" s="28"/>
      <c r="K12" s="28"/>
      <c r="L12" s="28"/>
      <c r="M12" s="28"/>
      <c r="O12" s="28"/>
      <c r="P12" s="28"/>
      <c r="Q12" s="28"/>
      <c r="S12" s="28"/>
      <c r="T12" s="28"/>
      <c r="U12" s="28"/>
    </row>
    <row r="13" spans="1:21" ht="15" customHeight="1" x14ac:dyDescent="0.25">
      <c r="A13" s="9"/>
      <c r="B13" s="4"/>
      <c r="C13" s="81" t="s">
        <v>30</v>
      </c>
      <c r="D13" s="81"/>
      <c r="E13" s="81"/>
      <c r="F13" s="3"/>
      <c r="G13" s="81" t="s">
        <v>31</v>
      </c>
      <c r="H13" s="81"/>
      <c r="I13" s="81"/>
      <c r="J13" s="3"/>
      <c r="K13" s="81" t="s">
        <v>32</v>
      </c>
      <c r="L13" s="81"/>
      <c r="M13" s="81"/>
      <c r="O13" s="81" t="s">
        <v>33</v>
      </c>
      <c r="P13" s="81"/>
      <c r="Q13" s="81"/>
      <c r="S13" s="81" t="s">
        <v>34</v>
      </c>
      <c r="T13" s="81"/>
      <c r="U13" s="81"/>
    </row>
    <row r="14" spans="1:21" ht="15.75" x14ac:dyDescent="0.25">
      <c r="A14" s="9"/>
      <c r="B14" s="25" t="s">
        <v>37</v>
      </c>
      <c r="C14" s="5" t="s">
        <v>36</v>
      </c>
      <c r="D14" s="6"/>
      <c r="E14" s="5" t="s">
        <v>6</v>
      </c>
      <c r="F14" s="3"/>
      <c r="G14" s="5" t="s">
        <v>36</v>
      </c>
      <c r="H14" s="6"/>
      <c r="I14" s="5" t="s">
        <v>6</v>
      </c>
      <c r="J14" s="3"/>
      <c r="K14" s="5" t="s">
        <v>36</v>
      </c>
      <c r="L14" s="6"/>
      <c r="M14" s="5" t="s">
        <v>6</v>
      </c>
      <c r="O14" s="5" t="s">
        <v>36</v>
      </c>
      <c r="P14" s="6"/>
      <c r="Q14" s="5" t="s">
        <v>6</v>
      </c>
      <c r="S14" s="5" t="s">
        <v>36</v>
      </c>
      <c r="T14" s="6"/>
      <c r="U14" s="5" t="s">
        <v>6</v>
      </c>
    </row>
    <row r="15" spans="1:21" x14ac:dyDescent="0.25">
      <c r="A15" s="9">
        <v>7</v>
      </c>
      <c r="B15" s="8" t="s">
        <v>15</v>
      </c>
      <c r="C15" s="26">
        <f>VLOOKUP($A15,'CEC Segment Qtrs (2017)'!$A$41:$AE$61,C$1,FALSE)</f>
        <v>278</v>
      </c>
      <c r="D15" s="26"/>
      <c r="E15" s="26">
        <f>VLOOKUP($A15,'CEC Segment Qtrs (2017)'!$A$41:$AE$61,E$1,FALSE)</f>
        <v>280</v>
      </c>
      <c r="F15" s="26"/>
      <c r="G15" s="26">
        <f>VLOOKUP($A15,'CEC Segment Qtrs (2017)'!$A$41:$AE$61,G$1,FALSE)</f>
        <v>305</v>
      </c>
      <c r="H15" s="26"/>
      <c r="I15" s="26">
        <f>VLOOKUP($A15,'CEC Segment Qtrs (2017)'!$A$41:$AE$61,I$1,FALSE)</f>
        <v>306</v>
      </c>
      <c r="J15" s="26"/>
      <c r="K15" s="26">
        <f>VLOOKUP($A15,'CEC Segment Qtrs (2017)'!$A$41:$AE$61,K$1,FALSE)</f>
        <v>283</v>
      </c>
      <c r="L15" s="26"/>
      <c r="M15" s="26">
        <f>VLOOKUP($A15,'CEC Segment Qtrs (2017)'!$A$41:$AE$61,M$1,FALSE)</f>
        <v>284</v>
      </c>
      <c r="N15" s="27"/>
      <c r="O15" s="26">
        <f>VLOOKUP($A15,'CEC Segment Qtrs (2017)'!$A$41:$AE$61,O$1,FALSE)</f>
        <v>890</v>
      </c>
      <c r="P15" s="26"/>
      <c r="Q15" s="26">
        <f>VLOOKUP($A15,'CEC Segment Qtrs (2017)'!$A$41:$AE$61,Q$1,FALSE)</f>
        <v>888</v>
      </c>
      <c r="R15" s="27"/>
      <c r="S15" s="26">
        <f>VLOOKUP($A15,'CEC Segment Qtrs (2017)'!$A$41:$AE$61,S$1,FALSE)</f>
        <v>1756</v>
      </c>
      <c r="T15" s="26"/>
      <c r="U15" s="26">
        <f>VLOOKUP($A15,'CEC Segment Qtrs (2017)'!$A$41:$AE$61,U$1,FALSE)</f>
        <v>1758</v>
      </c>
    </row>
    <row r="16" spans="1:21" x14ac:dyDescent="0.25">
      <c r="A16" s="9">
        <v>16</v>
      </c>
      <c r="B16" s="28" t="s">
        <v>26</v>
      </c>
      <c r="C16" s="15">
        <f>VLOOKUP($A16,'CEC Segment Qtrs (2017)'!$A$41:$AE$61,C$1,FALSE)</f>
        <v>249</v>
      </c>
      <c r="D16" s="15"/>
      <c r="E16" s="15">
        <f>VLOOKUP($A16,'CEC Segment Qtrs (2017)'!$A$41:$AE$61,E$1,FALSE)</f>
        <v>251</v>
      </c>
      <c r="F16" s="15"/>
      <c r="G16" s="15">
        <f>VLOOKUP($A16,'CEC Segment Qtrs (2017)'!$A$41:$AE$61,G$1,FALSE)</f>
        <v>258</v>
      </c>
      <c r="H16" s="15"/>
      <c r="I16" s="15">
        <f>VLOOKUP($A16,'CEC Segment Qtrs (2017)'!$A$41:$AE$61,I$1,FALSE)</f>
        <v>259</v>
      </c>
      <c r="J16" s="15"/>
      <c r="K16" s="15">
        <f>VLOOKUP($A16,'CEC Segment Qtrs (2017)'!$A$41:$AE$61,K$1,FALSE)</f>
        <v>236</v>
      </c>
      <c r="L16" s="15"/>
      <c r="M16" s="15">
        <f>VLOOKUP($A16,'CEC Segment Qtrs (2017)'!$A$41:$AE$61,M$1,FALSE)</f>
        <v>237</v>
      </c>
      <c r="N16" s="29"/>
      <c r="O16" s="15">
        <f>VLOOKUP($A16,'CEC Segment Qtrs (2017)'!$A$41:$AE$61,O$1,FALSE)</f>
        <v>815</v>
      </c>
      <c r="P16" s="15"/>
      <c r="Q16" s="15">
        <f>VLOOKUP($A16,'CEC Segment Qtrs (2017)'!$A$41:$AE$61,Q$1,FALSE)</f>
        <v>812</v>
      </c>
      <c r="R16" s="29"/>
      <c r="S16" s="15">
        <f>VLOOKUP($A16,'CEC Segment Qtrs (2017)'!$A$41:$AE$61,S$1,FALSE)</f>
        <v>1558</v>
      </c>
      <c r="T16" s="15"/>
      <c r="U16" s="15">
        <f>VLOOKUP($A16,'CEC Segment Qtrs (2017)'!$A$41:$AE$61,U$1,FALSE)</f>
        <v>1559</v>
      </c>
    </row>
    <row r="17" spans="1:21" ht="15.75" thickBot="1" x14ac:dyDescent="0.3">
      <c r="A17" s="9">
        <v>17</v>
      </c>
      <c r="B17" s="8" t="s">
        <v>27</v>
      </c>
      <c r="C17" s="30">
        <f>VLOOKUP($A17,'CEC Segment Qtrs (2017)'!$A$41:$AE$61,C$1,FALSE)</f>
        <v>29</v>
      </c>
      <c r="D17" s="26"/>
      <c r="E17" s="30">
        <f>VLOOKUP($A17,'CEC Segment Qtrs (2017)'!$A$41:$AE$61,E$1,FALSE)</f>
        <v>29</v>
      </c>
      <c r="F17" s="26"/>
      <c r="G17" s="30">
        <f>VLOOKUP($A17,'CEC Segment Qtrs (2017)'!$A$41:$AE$61,G$1,FALSE)</f>
        <v>47</v>
      </c>
      <c r="H17" s="26"/>
      <c r="I17" s="30">
        <f>VLOOKUP($A17,'CEC Segment Qtrs (2017)'!$A$41:$AE$61,I$1,FALSE)</f>
        <v>47</v>
      </c>
      <c r="J17" s="26"/>
      <c r="K17" s="30">
        <f>VLOOKUP($A17,'CEC Segment Qtrs (2017)'!$A$41:$AE$61,K$1,FALSE)</f>
        <v>47</v>
      </c>
      <c r="L17" s="26"/>
      <c r="M17" s="30">
        <f>VLOOKUP($A17,'CEC Segment Qtrs (2017)'!$A$41:$AE$61,M$1,FALSE)</f>
        <v>47</v>
      </c>
      <c r="N17" s="27"/>
      <c r="O17" s="30">
        <f>VLOOKUP($A17,'CEC Segment Qtrs (2017)'!$A$41:$AE$61,O$1,FALSE)</f>
        <v>75</v>
      </c>
      <c r="P17" s="26"/>
      <c r="Q17" s="30">
        <f>VLOOKUP($A17,'CEC Segment Qtrs (2017)'!$A$41:$AE$61,Q$1,FALSE)</f>
        <v>76</v>
      </c>
      <c r="R17" s="27"/>
      <c r="S17" s="30">
        <f>VLOOKUP($A17,'CEC Segment Qtrs (2017)'!$A$41:$AE$61,S$1,FALSE)</f>
        <v>198</v>
      </c>
      <c r="T17" s="26"/>
      <c r="U17" s="30">
        <f>VLOOKUP($A17,'CEC Segment Qtrs (2017)'!$A$41:$AE$61,U$1,FALSE)</f>
        <v>199</v>
      </c>
    </row>
    <row r="18" spans="1:21" s="32" customFormat="1" ht="15.75" thickTop="1" x14ac:dyDescent="0.25">
      <c r="A18" s="31"/>
      <c r="B18" s="28"/>
      <c r="C18" s="28"/>
      <c r="D18" s="28"/>
      <c r="E18" s="28"/>
      <c r="F18" s="28"/>
      <c r="G18" s="28"/>
      <c r="H18" s="28"/>
      <c r="I18" s="28"/>
      <c r="J18" s="28"/>
      <c r="K18" s="28"/>
      <c r="L18" s="28"/>
      <c r="M18" s="28"/>
      <c r="O18" s="28"/>
      <c r="P18" s="28"/>
      <c r="Q18" s="28"/>
      <c r="S18" s="28"/>
      <c r="T18" s="28"/>
      <c r="U18" s="28"/>
    </row>
    <row r="19" spans="1:21" ht="15" customHeight="1" x14ac:dyDescent="0.25">
      <c r="A19" s="9"/>
      <c r="B19" s="4"/>
      <c r="C19" s="81" t="s">
        <v>30</v>
      </c>
      <c r="D19" s="81"/>
      <c r="E19" s="81"/>
      <c r="F19" s="3"/>
      <c r="G19" s="81" t="s">
        <v>31</v>
      </c>
      <c r="H19" s="81"/>
      <c r="I19" s="81"/>
      <c r="J19" s="3"/>
      <c r="K19" s="81" t="s">
        <v>32</v>
      </c>
      <c r="L19" s="81"/>
      <c r="M19" s="81"/>
      <c r="O19" s="81" t="s">
        <v>33</v>
      </c>
      <c r="P19" s="81"/>
      <c r="Q19" s="81"/>
      <c r="S19" s="81" t="s">
        <v>34</v>
      </c>
      <c r="T19" s="81"/>
      <c r="U19" s="81"/>
    </row>
    <row r="20" spans="1:21" ht="15.75" x14ac:dyDescent="0.25">
      <c r="A20" s="9"/>
      <c r="B20" s="25" t="s">
        <v>39</v>
      </c>
      <c r="C20" s="5" t="s">
        <v>36</v>
      </c>
      <c r="D20" s="6"/>
      <c r="E20" s="5" t="s">
        <v>6</v>
      </c>
      <c r="F20" s="3"/>
      <c r="G20" s="5" t="s">
        <v>36</v>
      </c>
      <c r="H20" s="6"/>
      <c r="I20" s="5" t="s">
        <v>6</v>
      </c>
      <c r="J20" s="3"/>
      <c r="K20" s="5" t="s">
        <v>36</v>
      </c>
      <c r="L20" s="6"/>
      <c r="M20" s="5" t="s">
        <v>6</v>
      </c>
      <c r="O20" s="5" t="s">
        <v>36</v>
      </c>
      <c r="P20" s="6"/>
      <c r="Q20" s="5" t="s">
        <v>6</v>
      </c>
      <c r="S20" s="5" t="s">
        <v>36</v>
      </c>
      <c r="T20" s="6"/>
      <c r="U20" s="5" t="s">
        <v>6</v>
      </c>
    </row>
    <row r="21" spans="1:21" x14ac:dyDescent="0.25">
      <c r="A21" s="9">
        <v>7</v>
      </c>
      <c r="B21" s="8" t="s">
        <v>15</v>
      </c>
      <c r="C21" s="26">
        <f>VLOOKUP($A21,'CEC Segment Qtrs (2017)'!$A$63:$AE$83,C$1,FALSE)</f>
        <v>12</v>
      </c>
      <c r="D21" s="26"/>
      <c r="E21" s="26">
        <f>VLOOKUP($A21,'CEC Segment Qtrs (2017)'!$A$63:$AE$83,E$1,FALSE)</f>
        <v>12</v>
      </c>
      <c r="F21" s="26"/>
      <c r="G21" s="26">
        <f>VLOOKUP($A21,'CEC Segment Qtrs (2017)'!$A$63:$AE$83,G$1,FALSE)</f>
        <v>17</v>
      </c>
      <c r="H21" s="26"/>
      <c r="I21" s="26">
        <f>VLOOKUP($A21,'CEC Segment Qtrs (2017)'!$A$63:$AE$83,I$1,FALSE)</f>
        <v>16</v>
      </c>
      <c r="J21" s="26"/>
      <c r="K21" s="26">
        <f>VLOOKUP($A21,'CEC Segment Qtrs (2017)'!$A$63:$AE$83,K$1,FALSE)</f>
        <v>17</v>
      </c>
      <c r="L21" s="26"/>
      <c r="M21" s="26">
        <f>VLOOKUP($A21,'CEC Segment Qtrs (2017)'!$A$63:$AE$83,M$1,FALSE)</f>
        <v>18</v>
      </c>
      <c r="N21" s="27"/>
      <c r="O21" s="26">
        <f>VLOOKUP($A21,'CEC Segment Qtrs (2017)'!$A$63:$AE$83,O$1,FALSE)</f>
        <v>153</v>
      </c>
      <c r="P21" s="26"/>
      <c r="Q21" s="26">
        <f>VLOOKUP($A21,'CEC Segment Qtrs (2017)'!$A$63:$AE$83,Q$1,FALSE)</f>
        <v>149</v>
      </c>
      <c r="R21" s="27"/>
      <c r="S21" s="26">
        <f>VLOOKUP($A21,'CEC Segment Qtrs (2017)'!$A$63:$AE$83,S$1,FALSE)</f>
        <v>199</v>
      </c>
      <c r="T21" s="26"/>
      <c r="U21" s="26">
        <f>VLOOKUP($A21,'CEC Segment Qtrs (2017)'!$A$63:$AE$83,U$1,FALSE)</f>
        <v>195</v>
      </c>
    </row>
    <row r="22" spans="1:21" x14ac:dyDescent="0.25">
      <c r="A22" s="9">
        <v>16</v>
      </c>
      <c r="B22" s="33" t="s">
        <v>26</v>
      </c>
      <c r="C22" s="15">
        <f>VLOOKUP($A22,'CEC Segment Qtrs (2017)'!$A$63:$AE$83,C$1,FALSE)</f>
        <v>45</v>
      </c>
      <c r="D22" s="15"/>
      <c r="E22" s="15">
        <f>VLOOKUP($A22,'CEC Segment Qtrs (2017)'!$A$63:$AE$83,E$1,FALSE)</f>
        <v>43</v>
      </c>
      <c r="F22" s="15"/>
      <c r="G22" s="15">
        <f>VLOOKUP($A22,'CEC Segment Qtrs (2017)'!$A$63:$AE$83,G$1,FALSE)</f>
        <v>68</v>
      </c>
      <c r="H22" s="15"/>
      <c r="I22" s="15">
        <f>VLOOKUP($A22,'CEC Segment Qtrs (2017)'!$A$63:$AE$83,I$1,FALSE)</f>
        <v>70</v>
      </c>
      <c r="J22" s="15"/>
      <c r="K22" s="15">
        <f>VLOOKUP($A22,'CEC Segment Qtrs (2017)'!$A$63:$AE$83,K$1,FALSE)</f>
        <v>90</v>
      </c>
      <c r="L22" s="15"/>
      <c r="M22" s="15">
        <f>VLOOKUP($A22,'CEC Segment Qtrs (2017)'!$A$63:$AE$83,M$1,FALSE)</f>
        <v>88</v>
      </c>
      <c r="N22" s="29"/>
      <c r="O22" s="15">
        <f>VLOOKUP($A22,'CEC Segment Qtrs (2017)'!$A$63:$AE$83,O$1,FALSE)</f>
        <v>208</v>
      </c>
      <c r="P22" s="15"/>
      <c r="Q22" s="15">
        <f>VLOOKUP($A22,'CEC Segment Qtrs (2017)'!$A$63:$AE$83,Q$1,FALSE)</f>
        <v>205</v>
      </c>
      <c r="R22" s="29"/>
      <c r="S22" s="15">
        <f>VLOOKUP($A22,'CEC Segment Qtrs (2017)'!$A$63:$AE$83,S$1,FALSE)</f>
        <v>411</v>
      </c>
      <c r="T22" s="15"/>
      <c r="U22" s="15">
        <f>VLOOKUP($A22,'CEC Segment Qtrs (2017)'!$A$63:$AE$83,U$1,FALSE)</f>
        <v>406</v>
      </c>
    </row>
    <row r="23" spans="1:21" ht="15.75" thickBot="1" x14ac:dyDescent="0.3">
      <c r="A23" s="9">
        <v>17</v>
      </c>
      <c r="B23" s="8" t="s">
        <v>38</v>
      </c>
      <c r="C23" s="30">
        <f>VLOOKUP($A23,'CEC Segment Qtrs (2017)'!$A$63:$AE$83,C$1,FALSE)</f>
        <v>-33</v>
      </c>
      <c r="D23" s="26"/>
      <c r="E23" s="30">
        <f>VLOOKUP($A23,'CEC Segment Qtrs (2017)'!$A$63:$AE$83,E$1,FALSE)</f>
        <v>-31</v>
      </c>
      <c r="F23" s="26"/>
      <c r="G23" s="30">
        <f>VLOOKUP($A23,'CEC Segment Qtrs (2017)'!$A$63:$AE$83,G$1,FALSE)</f>
        <v>-51</v>
      </c>
      <c r="H23" s="26"/>
      <c r="I23" s="30">
        <f>VLOOKUP($A23,'CEC Segment Qtrs (2017)'!$A$63:$AE$83,I$1,FALSE)</f>
        <v>-54</v>
      </c>
      <c r="J23" s="26"/>
      <c r="K23" s="30">
        <f>VLOOKUP($A23,'CEC Segment Qtrs (2017)'!$A$63:$AE$83,K$1,FALSE)</f>
        <v>-73</v>
      </c>
      <c r="L23" s="26"/>
      <c r="M23" s="30">
        <f>VLOOKUP($A23,'CEC Segment Qtrs (2017)'!$A$63:$AE$83,M$1,FALSE)</f>
        <v>-70</v>
      </c>
      <c r="N23" s="27"/>
      <c r="O23" s="30">
        <f>VLOOKUP($A23,'CEC Segment Qtrs (2017)'!$A$63:$AE$83,O$1,FALSE)</f>
        <v>-55</v>
      </c>
      <c r="P23" s="26"/>
      <c r="Q23" s="30">
        <f>VLOOKUP($A23,'CEC Segment Qtrs (2017)'!$A$63:$AE$83,Q$1,FALSE)</f>
        <v>-56</v>
      </c>
      <c r="R23" s="27"/>
      <c r="S23" s="30">
        <f>VLOOKUP($A23,'CEC Segment Qtrs (2017)'!$A$63:$AE$83,S$1,FALSE)</f>
        <v>-212</v>
      </c>
      <c r="T23" s="26"/>
      <c r="U23" s="30">
        <f>VLOOKUP($A23,'CEC Segment Qtrs (2017)'!$A$63:$AE$83,U$1,FALSE)</f>
        <v>-211</v>
      </c>
    </row>
    <row r="24" spans="1:21" s="32" customFormat="1" ht="15.75" thickTop="1" x14ac:dyDescent="0.25">
      <c r="A24" s="31"/>
      <c r="B24" s="28"/>
      <c r="C24" s="28"/>
      <c r="D24" s="28"/>
      <c r="E24" s="28"/>
      <c r="F24" s="28"/>
      <c r="G24" s="28"/>
      <c r="H24" s="28"/>
      <c r="I24" s="28"/>
      <c r="J24" s="28"/>
      <c r="K24" s="28"/>
      <c r="L24" s="28"/>
      <c r="M24" s="28"/>
      <c r="O24" s="28"/>
      <c r="P24" s="28"/>
      <c r="Q24" s="28"/>
      <c r="S24" s="28"/>
      <c r="T24" s="28"/>
      <c r="U24" s="28"/>
    </row>
    <row r="25" spans="1:21" ht="15" customHeight="1" x14ac:dyDescent="0.25">
      <c r="A25" s="9"/>
      <c r="B25" s="4"/>
      <c r="C25" s="81" t="s">
        <v>30</v>
      </c>
      <c r="D25" s="81"/>
      <c r="E25" s="81"/>
      <c r="F25" s="3"/>
      <c r="G25" s="81" t="s">
        <v>31</v>
      </c>
      <c r="H25" s="81"/>
      <c r="I25" s="81"/>
      <c r="J25" s="3"/>
      <c r="K25" s="81" t="s">
        <v>32</v>
      </c>
      <c r="L25" s="81"/>
      <c r="M25" s="81"/>
      <c r="O25" s="81" t="s">
        <v>33</v>
      </c>
      <c r="P25" s="81"/>
      <c r="Q25" s="81"/>
      <c r="S25" s="81" t="s">
        <v>34</v>
      </c>
      <c r="T25" s="81"/>
      <c r="U25" s="81"/>
    </row>
    <row r="26" spans="1:21" ht="15.75" x14ac:dyDescent="0.25">
      <c r="A26" s="9"/>
      <c r="B26" s="25" t="s">
        <v>40</v>
      </c>
      <c r="C26" s="5" t="s">
        <v>36</v>
      </c>
      <c r="D26" s="6"/>
      <c r="E26" s="5" t="s">
        <v>6</v>
      </c>
      <c r="F26" s="3"/>
      <c r="G26" s="5" t="s">
        <v>36</v>
      </c>
      <c r="H26" s="6"/>
      <c r="I26" s="5" t="s">
        <v>6</v>
      </c>
      <c r="J26" s="3"/>
      <c r="K26" s="5" t="s">
        <v>36</v>
      </c>
      <c r="L26" s="6"/>
      <c r="M26" s="5" t="s">
        <v>6</v>
      </c>
      <c r="O26" s="5" t="s">
        <v>36</v>
      </c>
      <c r="P26" s="6"/>
      <c r="Q26" s="5" t="s">
        <v>6</v>
      </c>
      <c r="S26" s="5" t="s">
        <v>36</v>
      </c>
      <c r="T26" s="6"/>
      <c r="U26" s="5" t="s">
        <v>6</v>
      </c>
    </row>
    <row r="27" spans="1:21" x14ac:dyDescent="0.25">
      <c r="A27" s="9">
        <v>7</v>
      </c>
      <c r="B27" s="8" t="s">
        <v>15</v>
      </c>
      <c r="C27" s="26">
        <f>VLOOKUP($A27,'CEC Segment Qtrs (2017)'!$A$85:$AE$105,C$1,FALSE)</f>
        <v>963</v>
      </c>
      <c r="D27" s="26"/>
      <c r="E27" s="26">
        <f>VLOOKUP($A27,'CEC Segment Qtrs (2017)'!$A$85:$AE$105,E$1,FALSE)</f>
        <v>966</v>
      </c>
      <c r="F27" s="26"/>
      <c r="G27" s="26">
        <f>VLOOKUP($A27,'CEC Segment Qtrs (2017)'!$A$85:$AE$105,G$1,FALSE)</f>
        <v>1002</v>
      </c>
      <c r="H27" s="26"/>
      <c r="I27" s="26">
        <f>VLOOKUP($A27,'CEC Segment Qtrs (2017)'!$A$85:$AE$105,I$1,FALSE)</f>
        <v>1008</v>
      </c>
      <c r="J27" s="26"/>
      <c r="K27" s="26">
        <f>VLOOKUP($A27,'CEC Segment Qtrs (2017)'!$A$85:$AE$105,K$1,FALSE)</f>
        <v>986</v>
      </c>
      <c r="L27" s="26"/>
      <c r="M27" s="26">
        <f>VLOOKUP($A27,'CEC Segment Qtrs (2017)'!$A$85:$AE$105,M$1,FALSE)</f>
        <v>993</v>
      </c>
      <c r="N27" s="27"/>
      <c r="O27" s="26">
        <f>VLOOKUP($A27,'CEC Segment Qtrs (2017)'!$A$85:$AE$105,O$1,FALSE)</f>
        <v>1901</v>
      </c>
      <c r="P27" s="26"/>
      <c r="Q27" s="26">
        <f>VLOOKUP($A27,'CEC Segment Qtrs (2017)'!$A$85:$AE$105,Q$1,FALSE)</f>
        <v>1901</v>
      </c>
      <c r="R27" s="27"/>
      <c r="S27" s="26">
        <f>VLOOKUP($A27,'CEC Segment Qtrs (2017)'!$A$85:$AE$105,S$1,FALSE)</f>
        <v>4852</v>
      </c>
      <c r="T27" s="26"/>
      <c r="U27" s="26">
        <f>VLOOKUP($A27,'CEC Segment Qtrs (2017)'!$A$85:$AE$105,U$1,FALSE)</f>
        <v>4868</v>
      </c>
    </row>
    <row r="28" spans="1:21" x14ac:dyDescent="0.25">
      <c r="A28" s="9">
        <v>16</v>
      </c>
      <c r="B28" s="28" t="s">
        <v>26</v>
      </c>
      <c r="C28" s="15">
        <f>VLOOKUP($A28,'CEC Segment Qtrs (2017)'!$A$85:$AE$105,C$1,FALSE)</f>
        <v>814</v>
      </c>
      <c r="D28" s="15"/>
      <c r="E28" s="15">
        <f>VLOOKUP($A28,'CEC Segment Qtrs (2017)'!$A$85:$AE$105,E$1,FALSE)</f>
        <v>816</v>
      </c>
      <c r="F28" s="15"/>
      <c r="G28" s="15">
        <f>VLOOKUP($A28,'CEC Segment Qtrs (2017)'!$A$85:$AE$105,G$1,FALSE)</f>
        <v>853</v>
      </c>
      <c r="H28" s="15"/>
      <c r="I28" s="15">
        <f>VLOOKUP($A28,'CEC Segment Qtrs (2017)'!$A$85:$AE$105,I$1,FALSE)</f>
        <v>859</v>
      </c>
      <c r="J28" s="15"/>
      <c r="K28" s="15">
        <f>VLOOKUP($A28,'CEC Segment Qtrs (2017)'!$A$85:$AE$105,K$1,FALSE)</f>
        <v>905</v>
      </c>
      <c r="L28" s="15"/>
      <c r="M28" s="15">
        <f>VLOOKUP($A28,'CEC Segment Qtrs (2017)'!$A$85:$AE$105,M$1,FALSE)</f>
        <v>910</v>
      </c>
      <c r="N28" s="29"/>
      <c r="O28" s="15">
        <f>VLOOKUP($A28,'CEC Segment Qtrs (2017)'!$A$85:$AE$105,O$1,FALSE)</f>
        <v>1748</v>
      </c>
      <c r="P28" s="15"/>
      <c r="Q28" s="15">
        <f>VLOOKUP($A28,'CEC Segment Qtrs (2017)'!$A$85:$AE$105,Q$1,FALSE)</f>
        <v>1746</v>
      </c>
      <c r="R28" s="29"/>
      <c r="S28" s="15">
        <f>VLOOKUP($A28,'CEC Segment Qtrs (2017)'!$A$85:$AE$105,S$1,FALSE)</f>
        <v>4320</v>
      </c>
      <c r="T28" s="15"/>
      <c r="U28" s="15">
        <f>VLOOKUP($A28,'CEC Segment Qtrs (2017)'!$A$85:$AE$105,U$1,FALSE)</f>
        <v>4331</v>
      </c>
    </row>
    <row r="29" spans="1:21" ht="15.75" thickBot="1" x14ac:dyDescent="0.3">
      <c r="A29" s="9">
        <v>17</v>
      </c>
      <c r="B29" s="8" t="s">
        <v>27</v>
      </c>
      <c r="C29" s="30">
        <f>VLOOKUP($A29,'CEC Segment Qtrs (2017)'!$A$85:$AE$105,C$1,FALSE)</f>
        <v>149</v>
      </c>
      <c r="D29" s="26"/>
      <c r="E29" s="30">
        <f>VLOOKUP($A29,'CEC Segment Qtrs (2017)'!$A$85:$AE$105,E$1,FALSE)</f>
        <v>150</v>
      </c>
      <c r="F29" s="26"/>
      <c r="G29" s="30">
        <f>VLOOKUP($A29,'CEC Segment Qtrs (2017)'!$A$85:$AE$105,G$1,FALSE)</f>
        <v>149</v>
      </c>
      <c r="H29" s="26"/>
      <c r="I29" s="30">
        <f>VLOOKUP($A29,'CEC Segment Qtrs (2017)'!$A$85:$AE$105,I$1,FALSE)</f>
        <v>149</v>
      </c>
      <c r="J29" s="26"/>
      <c r="K29" s="30">
        <f>VLOOKUP($A29,'CEC Segment Qtrs (2017)'!$A$85:$AE$105,K$1,FALSE)</f>
        <v>81</v>
      </c>
      <c r="L29" s="26"/>
      <c r="M29" s="30">
        <f>VLOOKUP($A29,'CEC Segment Qtrs (2017)'!$A$85:$AE$105,M$1,FALSE)</f>
        <v>83</v>
      </c>
      <c r="N29" s="27"/>
      <c r="O29" s="30">
        <f>VLOOKUP($A29,'CEC Segment Qtrs (2017)'!$A$85:$AE$105,O$1,FALSE)</f>
        <v>153</v>
      </c>
      <c r="P29" s="26"/>
      <c r="Q29" s="30">
        <f>VLOOKUP($A29,'CEC Segment Qtrs (2017)'!$A$85:$AE$105,Q$1,FALSE)</f>
        <v>155</v>
      </c>
      <c r="R29" s="27"/>
      <c r="S29" s="30">
        <f>VLOOKUP($A29,'CEC Segment Qtrs (2017)'!$A$85:$AE$105,S$1,FALSE)</f>
        <v>532</v>
      </c>
      <c r="T29" s="26"/>
      <c r="U29" s="30">
        <f>VLOOKUP($A29,'CEC Segment Qtrs (2017)'!$A$85:$AE$105,U$1,FALSE)</f>
        <v>537</v>
      </c>
    </row>
    <row r="30" spans="1:21" ht="15.75" thickTop="1" x14ac:dyDescent="0.25"/>
  </sheetData>
  <mergeCells count="24">
    <mergeCell ref="C25:E25"/>
    <mergeCell ref="G25:I25"/>
    <mergeCell ref="K25:M25"/>
    <mergeCell ref="O25:Q25"/>
    <mergeCell ref="S25:U25"/>
    <mergeCell ref="C13:E13"/>
    <mergeCell ref="G13:I13"/>
    <mergeCell ref="K13:M13"/>
    <mergeCell ref="O13:Q13"/>
    <mergeCell ref="S13:U13"/>
    <mergeCell ref="C19:E19"/>
    <mergeCell ref="G19:I19"/>
    <mergeCell ref="K19:M19"/>
    <mergeCell ref="O19:Q19"/>
    <mergeCell ref="S19:U19"/>
    <mergeCell ref="B2:U2"/>
    <mergeCell ref="B3:U3"/>
    <mergeCell ref="B4:U4"/>
    <mergeCell ref="B5:U5"/>
    <mergeCell ref="C7:E7"/>
    <mergeCell ref="G7:I7"/>
    <mergeCell ref="K7:M7"/>
    <mergeCell ref="O7:Q7"/>
    <mergeCell ref="S7:U7"/>
  </mergeCells>
  <pageMargins left="0.7" right="0.7" top="0.75" bottom="0.75" header="0.3" footer="0.3"/>
  <pageSetup scale="59"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6EAE2-E4D1-49AC-AE9D-03FB916D37A1}">
  <sheetPr>
    <tabColor rgb="FFB7DEE8"/>
    <pageSetUpPr fitToPage="1"/>
  </sheetPr>
  <dimension ref="A1:U30"/>
  <sheetViews>
    <sheetView view="pageBreakPreview" topLeftCell="B5" zoomScaleNormal="100" zoomScaleSheetLayoutView="100" workbookViewId="0">
      <selection activeCell="B5" sqref="B5:U5"/>
    </sheetView>
  </sheetViews>
  <sheetFormatPr defaultRowHeight="15" outlineLevelRow="1" outlineLevelCol="1" x14ac:dyDescent="0.25"/>
  <cols>
    <col min="1" max="1" width="9.140625" style="9" hidden="1" customWidth="1" outlineLevel="1"/>
    <col min="2" max="2" width="24.5703125" style="2" bestFit="1" customWidth="1" collapsed="1"/>
    <col min="3" max="3" width="17.28515625" style="2" customWidth="1"/>
    <col min="4" max="4" width="1" style="2" customWidth="1"/>
    <col min="5" max="5" width="17.28515625" style="2" customWidth="1"/>
    <col min="6" max="6" width="1" style="2" customWidth="1"/>
    <col min="7" max="7" width="17.28515625" style="2" customWidth="1"/>
    <col min="8" max="8" width="1" style="2" customWidth="1"/>
    <col min="9" max="9" width="17.28515625" style="2" customWidth="1"/>
    <col min="10" max="10" width="1" style="2" customWidth="1"/>
    <col min="11" max="11" width="17.28515625" style="2" customWidth="1"/>
    <col min="12" max="12" width="1" style="2" customWidth="1"/>
    <col min="13" max="13" width="17.28515625" style="2" customWidth="1"/>
    <col min="14" max="14" width="0.85546875" style="2" customWidth="1"/>
    <col min="15" max="15" width="17.28515625" style="2" customWidth="1"/>
    <col min="16" max="16" width="1" style="2" customWidth="1"/>
    <col min="17" max="17" width="17.28515625" style="2" customWidth="1"/>
    <col min="18" max="18" width="0.85546875" style="2" customWidth="1"/>
    <col min="19" max="19" width="17.28515625" style="2" customWidth="1"/>
    <col min="20" max="20" width="1" style="2" customWidth="1"/>
    <col min="21" max="21" width="17.28515625" style="2" customWidth="1"/>
    <col min="22" max="16384" width="9.140625" style="2"/>
  </cols>
  <sheetData>
    <row r="1" spans="1:21" hidden="1" outlineLevel="1" x14ac:dyDescent="0.25">
      <c r="C1" s="2">
        <f>'CEC Segment Qtrs (2017)'!C11</f>
        <v>3</v>
      </c>
      <c r="E1" s="2">
        <f>+C1+10</f>
        <v>13</v>
      </c>
      <c r="G1" s="2">
        <f>+'CEC Segment Qtrs (2017)'!E11</f>
        <v>5</v>
      </c>
      <c r="I1" s="2">
        <f>+G1+10</f>
        <v>15</v>
      </c>
      <c r="K1" s="2">
        <f>+'CEC Segment Qtrs (2017)'!G11</f>
        <v>7</v>
      </c>
      <c r="M1" s="2">
        <f>+K1+10</f>
        <v>17</v>
      </c>
      <c r="O1" s="2">
        <f>+'CEC Segment Qtrs (2017)'!I11</f>
        <v>9</v>
      </c>
      <c r="Q1" s="2">
        <f>+O1+10</f>
        <v>19</v>
      </c>
      <c r="S1" s="2">
        <f>+'CEC Segment Qtrs (2017)'!K11</f>
        <v>11</v>
      </c>
      <c r="U1" s="2">
        <f>+S1+10</f>
        <v>21</v>
      </c>
    </row>
    <row r="2" spans="1:21" collapsed="1" x14ac:dyDescent="0.25">
      <c r="B2" s="78" t="s">
        <v>0</v>
      </c>
      <c r="C2" s="78"/>
      <c r="D2" s="78"/>
      <c r="E2" s="78"/>
      <c r="F2" s="78"/>
      <c r="G2" s="78"/>
      <c r="H2" s="78"/>
      <c r="I2" s="78"/>
      <c r="J2" s="78"/>
      <c r="K2" s="78"/>
      <c r="L2" s="78"/>
      <c r="M2" s="78"/>
      <c r="N2" s="78"/>
      <c r="O2" s="78"/>
      <c r="P2" s="78"/>
      <c r="Q2" s="78"/>
      <c r="R2" s="78"/>
      <c r="S2" s="78"/>
      <c r="T2" s="78"/>
      <c r="U2" s="78"/>
    </row>
    <row r="3" spans="1:21" collapsed="1" x14ac:dyDescent="0.25">
      <c r="B3" s="78" t="s">
        <v>28</v>
      </c>
      <c r="C3" s="78"/>
      <c r="D3" s="78"/>
      <c r="E3" s="78"/>
      <c r="F3" s="78"/>
      <c r="G3" s="78"/>
      <c r="H3" s="78"/>
      <c r="I3" s="78"/>
      <c r="J3" s="78"/>
      <c r="K3" s="78"/>
      <c r="L3" s="78"/>
      <c r="M3" s="78"/>
      <c r="N3" s="78"/>
      <c r="O3" s="78"/>
      <c r="P3" s="78"/>
      <c r="Q3" s="78"/>
      <c r="R3" s="78"/>
      <c r="S3" s="78"/>
      <c r="T3" s="78"/>
      <c r="U3" s="78"/>
    </row>
    <row r="4" spans="1:21" collapsed="1" x14ac:dyDescent="0.25">
      <c r="B4" s="78" t="s">
        <v>41</v>
      </c>
      <c r="C4" s="78"/>
      <c r="D4" s="78"/>
      <c r="E4" s="78"/>
      <c r="F4" s="78"/>
      <c r="G4" s="78"/>
      <c r="H4" s="78"/>
      <c r="I4" s="78"/>
      <c r="J4" s="78"/>
      <c r="K4" s="78"/>
      <c r="L4" s="78"/>
      <c r="M4" s="78"/>
      <c r="N4" s="78"/>
      <c r="O4" s="78"/>
      <c r="P4" s="78"/>
      <c r="Q4" s="78"/>
      <c r="R4" s="78"/>
      <c r="S4" s="78"/>
      <c r="T4" s="78"/>
      <c r="U4" s="78"/>
    </row>
    <row r="5" spans="1:21" x14ac:dyDescent="0.25">
      <c r="B5" s="78" t="s">
        <v>3</v>
      </c>
      <c r="C5" s="78"/>
      <c r="D5" s="78"/>
      <c r="E5" s="78"/>
      <c r="F5" s="78"/>
      <c r="G5" s="78"/>
      <c r="H5" s="78"/>
      <c r="I5" s="78"/>
      <c r="J5" s="78"/>
      <c r="K5" s="78"/>
      <c r="L5" s="78"/>
      <c r="M5" s="78"/>
      <c r="N5" s="78"/>
      <c r="O5" s="78"/>
      <c r="P5" s="78"/>
      <c r="Q5" s="78"/>
      <c r="R5" s="78"/>
      <c r="S5" s="78"/>
      <c r="T5" s="78"/>
      <c r="U5" s="78"/>
    </row>
    <row r="6" spans="1:21" ht="15.75" x14ac:dyDescent="0.25">
      <c r="B6" s="24"/>
    </row>
    <row r="7" spans="1:21" ht="15" customHeight="1" x14ac:dyDescent="0.25">
      <c r="B7" s="4" t="s">
        <v>7</v>
      </c>
      <c r="C7" s="81" t="s">
        <v>30</v>
      </c>
      <c r="D7" s="81"/>
      <c r="E7" s="81"/>
      <c r="F7" s="3"/>
      <c r="G7" s="81" t="s">
        <v>31</v>
      </c>
      <c r="H7" s="81"/>
      <c r="I7" s="81"/>
      <c r="J7" s="3"/>
      <c r="K7" s="81" t="s">
        <v>32</v>
      </c>
      <c r="L7" s="81"/>
      <c r="M7" s="81"/>
      <c r="O7" s="81" t="s">
        <v>33</v>
      </c>
      <c r="P7" s="81"/>
      <c r="Q7" s="81"/>
      <c r="S7" s="81" t="s">
        <v>34</v>
      </c>
      <c r="T7" s="81"/>
      <c r="U7" s="81"/>
    </row>
    <row r="8" spans="1:21" ht="15.75" x14ac:dyDescent="0.25">
      <c r="B8" s="25" t="s">
        <v>35</v>
      </c>
      <c r="C8" s="5" t="s">
        <v>36</v>
      </c>
      <c r="D8" s="6"/>
      <c r="E8" s="5" t="s">
        <v>6</v>
      </c>
      <c r="F8" s="3"/>
      <c r="G8" s="5" t="s">
        <v>36</v>
      </c>
      <c r="H8" s="6"/>
      <c r="I8" s="5" t="s">
        <v>6</v>
      </c>
      <c r="J8" s="3"/>
      <c r="K8" s="5" t="s">
        <v>36</v>
      </c>
      <c r="L8" s="6"/>
      <c r="M8" s="5" t="s">
        <v>6</v>
      </c>
      <c r="O8" s="5" t="s">
        <v>36</v>
      </c>
      <c r="P8" s="6"/>
      <c r="Q8" s="5" t="s">
        <v>6</v>
      </c>
      <c r="S8" s="5" t="s">
        <v>36</v>
      </c>
      <c r="T8" s="6"/>
      <c r="U8" s="5" t="s">
        <v>6</v>
      </c>
    </row>
    <row r="9" spans="1:21" x14ac:dyDescent="0.25">
      <c r="A9" s="9">
        <v>7</v>
      </c>
      <c r="B9" s="8" t="s">
        <v>15</v>
      </c>
      <c r="C9" s="26">
        <f>VLOOKUP($A9,'CEC Segment Qtrs (2016)'!$A$19:$AE$40,C$1,FALSE)</f>
        <v>643</v>
      </c>
      <c r="D9" s="26"/>
      <c r="E9" s="26">
        <f>VLOOKUP($A9,'CEC Segment Qtrs (2016)'!$A$19:$AE$40,E$1,FALSE)</f>
        <v>646</v>
      </c>
      <c r="F9" s="26"/>
      <c r="G9" s="26">
        <f>VLOOKUP($A9,'CEC Segment Qtrs (2016)'!$A$19:$AE$40,G$1,FALSE)</f>
        <v>672</v>
      </c>
      <c r="H9" s="26"/>
      <c r="I9" s="26">
        <f>VLOOKUP($A9,'CEC Segment Qtrs (2016)'!$A$19:$AE$40,I$1,FALSE)</f>
        <v>670</v>
      </c>
      <c r="J9" s="26"/>
      <c r="K9" s="26">
        <f>VLOOKUP($A9,'CEC Segment Qtrs (2016)'!$A$19:$AE$40,K$1,FALSE)</f>
        <v>665</v>
      </c>
      <c r="L9" s="26"/>
      <c r="M9" s="26">
        <f>VLOOKUP($A9,'CEC Segment Qtrs (2016)'!$A$19:$AE$40,M$1,FALSE)</f>
        <v>661</v>
      </c>
      <c r="N9" s="27"/>
      <c r="O9" s="26">
        <f>VLOOKUP($A9,'CEC Segment Qtrs (2016)'!$A$19:$AE$40,O$1,FALSE)</f>
        <v>645</v>
      </c>
      <c r="P9" s="26"/>
      <c r="Q9" s="26">
        <f>VLOOKUP($A9,'CEC Segment Qtrs (2016)'!$A$19:$AE$40,Q$1,FALSE)</f>
        <v>645</v>
      </c>
      <c r="R9" s="27"/>
      <c r="S9" s="26">
        <f>VLOOKUP($A9,'CEC Segment Qtrs (2016)'!$A$19:$AE$40,S$1,FALSE)</f>
        <v>2625</v>
      </c>
      <c r="T9" s="26"/>
      <c r="U9" s="26">
        <f>VLOOKUP($A9,'CEC Segment Qtrs (2016)'!$A$19:$AE$40,U$1,FALSE)</f>
        <v>2622</v>
      </c>
    </row>
    <row r="10" spans="1:21" x14ac:dyDescent="0.25">
      <c r="A10" s="9">
        <v>16</v>
      </c>
      <c r="B10" s="28" t="s">
        <v>26</v>
      </c>
      <c r="C10" s="15">
        <f>VLOOKUP($A10,'CEC Segment Qtrs (2016)'!$A$19:$AE$40,C$1,FALSE)</f>
        <v>525</v>
      </c>
      <c r="D10" s="15"/>
      <c r="E10" s="15">
        <f>VLOOKUP($A10,'CEC Segment Qtrs (2016)'!$A$19:$AE$40,E$1,FALSE)</f>
        <v>528</v>
      </c>
      <c r="F10" s="15"/>
      <c r="G10" s="15">
        <f>VLOOKUP($A10,'CEC Segment Qtrs (2016)'!$A$19:$AE$40,G$1,FALSE)</f>
        <v>518</v>
      </c>
      <c r="H10" s="15"/>
      <c r="I10" s="15">
        <f>VLOOKUP($A10,'CEC Segment Qtrs (2016)'!$A$19:$AE$40,I$1,FALSE)</f>
        <v>515</v>
      </c>
      <c r="J10" s="15"/>
      <c r="K10" s="15">
        <f>VLOOKUP($A10,'CEC Segment Qtrs (2016)'!$A$19:$AE$40,K$1,FALSE)</f>
        <v>538</v>
      </c>
      <c r="L10" s="15"/>
      <c r="M10" s="15">
        <f>VLOOKUP($A10,'CEC Segment Qtrs (2016)'!$A$19:$AE$40,M$1,FALSE)</f>
        <v>535</v>
      </c>
      <c r="N10" s="29"/>
      <c r="O10" s="15">
        <f>VLOOKUP($A10,'CEC Segment Qtrs (2016)'!$A$19:$AE$40,O$1,FALSE)</f>
        <v>518</v>
      </c>
      <c r="P10" s="15"/>
      <c r="Q10" s="15">
        <f>VLOOKUP($A10,'CEC Segment Qtrs (2016)'!$A$19:$AE$40,Q$1,FALSE)</f>
        <v>519</v>
      </c>
      <c r="R10" s="29"/>
      <c r="S10" s="15">
        <f>VLOOKUP($A10,'CEC Segment Qtrs (2016)'!$A$19:$AE$40,S$1,FALSE)</f>
        <v>2099</v>
      </c>
      <c r="T10" s="15"/>
      <c r="U10" s="15">
        <f>VLOOKUP($A10,'CEC Segment Qtrs (2016)'!$A$19:$AE$40,U$1,FALSE)</f>
        <v>2097</v>
      </c>
    </row>
    <row r="11" spans="1:21" ht="15.75" thickBot="1" x14ac:dyDescent="0.3">
      <c r="A11" s="9">
        <v>17</v>
      </c>
      <c r="B11" s="8" t="s">
        <v>27</v>
      </c>
      <c r="C11" s="30">
        <f>VLOOKUP($A11,'CEC Segment Qtrs (2016)'!$A$19:$AE$40,C$1,FALSE)</f>
        <v>118</v>
      </c>
      <c r="D11" s="26"/>
      <c r="E11" s="30">
        <f>VLOOKUP($A11,'CEC Segment Qtrs (2016)'!$A$19:$AE$40,E$1,FALSE)</f>
        <v>118</v>
      </c>
      <c r="F11" s="26"/>
      <c r="G11" s="30">
        <f>VLOOKUP($A11,'CEC Segment Qtrs (2016)'!$A$19:$AE$40,G$1,FALSE)</f>
        <v>154</v>
      </c>
      <c r="H11" s="26"/>
      <c r="I11" s="30">
        <f>VLOOKUP($A11,'CEC Segment Qtrs (2016)'!$A$19:$AE$40,I$1,FALSE)</f>
        <v>155</v>
      </c>
      <c r="J11" s="26"/>
      <c r="K11" s="30">
        <f>VLOOKUP($A11,'CEC Segment Qtrs (2016)'!$A$19:$AE$40,K$1,FALSE)</f>
        <v>127</v>
      </c>
      <c r="L11" s="26"/>
      <c r="M11" s="30">
        <f>VLOOKUP($A11,'CEC Segment Qtrs (2016)'!$A$19:$AE$40,M$1,FALSE)</f>
        <v>126</v>
      </c>
      <c r="N11" s="27"/>
      <c r="O11" s="30">
        <f>VLOOKUP($A11,'CEC Segment Qtrs (2016)'!$A$19:$AE$40,O$1,FALSE)</f>
        <v>127</v>
      </c>
      <c r="P11" s="26"/>
      <c r="Q11" s="30">
        <f>VLOOKUP($A11,'CEC Segment Qtrs (2016)'!$A$19:$AE$40,Q$1,FALSE)</f>
        <v>126</v>
      </c>
      <c r="R11" s="27"/>
      <c r="S11" s="30">
        <f>VLOOKUP($A11,'CEC Segment Qtrs (2016)'!$A$19:$AE$40,S$1,FALSE)</f>
        <v>526</v>
      </c>
      <c r="T11" s="26"/>
      <c r="U11" s="30">
        <f>VLOOKUP($A11,'CEC Segment Qtrs (2016)'!$A$19:$AE$40,U$1,FALSE)</f>
        <v>525</v>
      </c>
    </row>
    <row r="12" spans="1:21" s="32" customFormat="1" ht="15.75" thickTop="1" x14ac:dyDescent="0.25">
      <c r="A12" s="31"/>
      <c r="B12" s="28"/>
      <c r="C12" s="28"/>
      <c r="D12" s="28"/>
      <c r="E12" s="28"/>
      <c r="F12" s="28"/>
      <c r="G12" s="28"/>
      <c r="H12" s="28"/>
      <c r="I12" s="28"/>
      <c r="J12" s="28"/>
      <c r="K12" s="28"/>
      <c r="L12" s="28"/>
      <c r="M12" s="28"/>
      <c r="O12" s="28"/>
      <c r="P12" s="28"/>
      <c r="Q12" s="28"/>
      <c r="S12" s="28"/>
      <c r="T12" s="28"/>
      <c r="U12" s="28"/>
    </row>
    <row r="13" spans="1:21" ht="15" customHeight="1" x14ac:dyDescent="0.25">
      <c r="B13" s="4"/>
      <c r="C13" s="81" t="s">
        <v>30</v>
      </c>
      <c r="D13" s="81"/>
      <c r="E13" s="81"/>
      <c r="F13" s="3"/>
      <c r="G13" s="81" t="s">
        <v>31</v>
      </c>
      <c r="H13" s="81"/>
      <c r="I13" s="81"/>
      <c r="J13" s="3"/>
      <c r="K13" s="81" t="s">
        <v>32</v>
      </c>
      <c r="L13" s="81"/>
      <c r="M13" s="81"/>
      <c r="O13" s="81" t="s">
        <v>33</v>
      </c>
      <c r="P13" s="81"/>
      <c r="Q13" s="81"/>
      <c r="S13" s="81" t="s">
        <v>34</v>
      </c>
      <c r="T13" s="81"/>
      <c r="U13" s="81"/>
    </row>
    <row r="14" spans="1:21" ht="15.75" x14ac:dyDescent="0.25">
      <c r="B14" s="25" t="s">
        <v>37</v>
      </c>
      <c r="C14" s="5" t="s">
        <v>36</v>
      </c>
      <c r="D14" s="6"/>
      <c r="E14" s="5" t="s">
        <v>6</v>
      </c>
      <c r="F14" s="3"/>
      <c r="G14" s="5" t="s">
        <v>36</v>
      </c>
      <c r="H14" s="6"/>
      <c r="I14" s="5" t="s">
        <v>6</v>
      </c>
      <c r="J14" s="3"/>
      <c r="K14" s="5" t="s">
        <v>36</v>
      </c>
      <c r="L14" s="6"/>
      <c r="M14" s="5" t="s">
        <v>6</v>
      </c>
      <c r="O14" s="5" t="s">
        <v>36</v>
      </c>
      <c r="P14" s="6"/>
      <c r="Q14" s="5" t="s">
        <v>6</v>
      </c>
      <c r="S14" s="5" t="s">
        <v>36</v>
      </c>
      <c r="T14" s="6"/>
      <c r="U14" s="5" t="s">
        <v>6</v>
      </c>
    </row>
    <row r="15" spans="1:21" x14ac:dyDescent="0.25">
      <c r="A15" s="9">
        <v>7</v>
      </c>
      <c r="B15" s="8" t="s">
        <v>15</v>
      </c>
      <c r="C15" s="26">
        <f>VLOOKUP($A15,'CEC Segment Qtrs (2016)'!$A$41:$AE$61,C$1,FALSE)</f>
        <v>297</v>
      </c>
      <c r="D15" s="26"/>
      <c r="E15" s="26">
        <f>VLOOKUP($A15,'CEC Segment Qtrs (2016)'!$A$41:$AE$61,E$1,FALSE)</f>
        <v>297</v>
      </c>
      <c r="F15" s="26"/>
      <c r="G15" s="26">
        <f>VLOOKUP($A15,'CEC Segment Qtrs (2016)'!$A$41:$AE$61,G$1,FALSE)</f>
        <v>310</v>
      </c>
      <c r="H15" s="26"/>
      <c r="I15" s="26">
        <f>VLOOKUP($A15,'CEC Segment Qtrs (2016)'!$A$41:$AE$61,I$1,FALSE)</f>
        <v>312</v>
      </c>
      <c r="J15" s="26"/>
      <c r="K15" s="26">
        <f>VLOOKUP($A15,'CEC Segment Qtrs (2016)'!$A$41:$AE$61,K$1,FALSE)</f>
        <v>311</v>
      </c>
      <c r="L15" s="26"/>
      <c r="M15" s="26">
        <f>VLOOKUP($A15,'CEC Segment Qtrs (2016)'!$A$41:$AE$61,M$1,FALSE)</f>
        <v>312</v>
      </c>
      <c r="N15" s="27"/>
      <c r="O15" s="26">
        <f>VLOOKUP($A15,'CEC Segment Qtrs (2016)'!$A$41:$AE$61,O$1,FALSE)</f>
        <v>287</v>
      </c>
      <c r="P15" s="26"/>
      <c r="Q15" s="26">
        <f>VLOOKUP($A15,'CEC Segment Qtrs (2016)'!$A$41:$AE$61,Q$1,FALSE)</f>
        <v>288</v>
      </c>
      <c r="R15" s="27"/>
      <c r="S15" s="26">
        <f>VLOOKUP($A15,'CEC Segment Qtrs (2016)'!$A$41:$AE$61,S$1,FALSE)</f>
        <v>1205</v>
      </c>
      <c r="T15" s="26"/>
      <c r="U15" s="26">
        <f>VLOOKUP($A15,'CEC Segment Qtrs (2016)'!$A$41:$AE$61,U$1,FALSE)</f>
        <v>1209</v>
      </c>
    </row>
    <row r="16" spans="1:21" x14ac:dyDescent="0.25">
      <c r="A16" s="9">
        <v>16</v>
      </c>
      <c r="B16" s="28" t="s">
        <v>26</v>
      </c>
      <c r="C16" s="15">
        <f>VLOOKUP($A16,'CEC Segment Qtrs (2016)'!$A$41:$AE$61,C$1,FALSE)</f>
        <v>257</v>
      </c>
      <c r="D16" s="15"/>
      <c r="E16" s="15">
        <f>VLOOKUP($A16,'CEC Segment Qtrs (2016)'!$A$41:$AE$61,E$1,FALSE)</f>
        <v>258</v>
      </c>
      <c r="F16" s="15"/>
      <c r="G16" s="15">
        <f>VLOOKUP($A16,'CEC Segment Qtrs (2016)'!$A$41:$AE$61,G$1,FALSE)</f>
        <v>265</v>
      </c>
      <c r="H16" s="15"/>
      <c r="I16" s="15">
        <f>VLOOKUP($A16,'CEC Segment Qtrs (2016)'!$A$41:$AE$61,I$1,FALSE)</f>
        <v>266</v>
      </c>
      <c r="J16" s="15"/>
      <c r="K16" s="15">
        <f>VLOOKUP($A16,'CEC Segment Qtrs (2016)'!$A$41:$AE$61,K$1,FALSE)</f>
        <v>261</v>
      </c>
      <c r="L16" s="15"/>
      <c r="M16" s="15">
        <f>VLOOKUP($A16,'CEC Segment Qtrs (2016)'!$A$41:$AE$61,M$1,FALSE)</f>
        <v>262</v>
      </c>
      <c r="N16" s="29"/>
      <c r="O16" s="15">
        <f>VLOOKUP($A16,'CEC Segment Qtrs (2016)'!$A$41:$AE$61,O$1,FALSE)</f>
        <v>259</v>
      </c>
      <c r="P16" s="15"/>
      <c r="Q16" s="15">
        <f>VLOOKUP($A16,'CEC Segment Qtrs (2016)'!$A$41:$AE$61,Q$1,FALSE)</f>
        <v>259</v>
      </c>
      <c r="R16" s="29"/>
      <c r="S16" s="15">
        <f>VLOOKUP($A16,'CEC Segment Qtrs (2016)'!$A$41:$AE$61,S$1,FALSE)</f>
        <v>1042</v>
      </c>
      <c r="T16" s="15"/>
      <c r="U16" s="15">
        <f>VLOOKUP($A16,'CEC Segment Qtrs (2016)'!$A$41:$AE$61,U$1,FALSE)</f>
        <v>1045</v>
      </c>
    </row>
    <row r="17" spans="1:21" ht="15.75" thickBot="1" x14ac:dyDescent="0.3">
      <c r="A17" s="9">
        <v>17</v>
      </c>
      <c r="B17" s="8" t="s">
        <v>27</v>
      </c>
      <c r="C17" s="30">
        <f>VLOOKUP($A17,'CEC Segment Qtrs (2016)'!$A$41:$AE$61,C$1,FALSE)</f>
        <v>40</v>
      </c>
      <c r="D17" s="26"/>
      <c r="E17" s="30">
        <f>VLOOKUP($A17,'CEC Segment Qtrs (2016)'!$A$41:$AE$61,E$1,FALSE)</f>
        <v>39</v>
      </c>
      <c r="F17" s="26"/>
      <c r="G17" s="30">
        <f>VLOOKUP($A17,'CEC Segment Qtrs (2016)'!$A$41:$AE$61,G$1,FALSE)</f>
        <v>45</v>
      </c>
      <c r="H17" s="26"/>
      <c r="I17" s="30">
        <f>VLOOKUP($A17,'CEC Segment Qtrs (2016)'!$A$41:$AE$61,I$1,FALSE)</f>
        <v>46</v>
      </c>
      <c r="J17" s="26"/>
      <c r="K17" s="30">
        <f>VLOOKUP($A17,'CEC Segment Qtrs (2016)'!$A$41:$AE$61,K$1,FALSE)</f>
        <v>50</v>
      </c>
      <c r="L17" s="26"/>
      <c r="M17" s="30">
        <f>VLOOKUP($A17,'CEC Segment Qtrs (2016)'!$A$41:$AE$61,M$1,FALSE)</f>
        <v>50</v>
      </c>
      <c r="N17" s="27"/>
      <c r="O17" s="30">
        <f>VLOOKUP($A17,'CEC Segment Qtrs (2016)'!$A$41:$AE$61,O$1,FALSE)</f>
        <v>28</v>
      </c>
      <c r="P17" s="26"/>
      <c r="Q17" s="30">
        <f>VLOOKUP($A17,'CEC Segment Qtrs (2016)'!$A$41:$AE$61,Q$1,FALSE)</f>
        <v>29</v>
      </c>
      <c r="R17" s="27"/>
      <c r="S17" s="30">
        <f>VLOOKUP($A17,'CEC Segment Qtrs (2016)'!$A$41:$AE$61,S$1,FALSE)</f>
        <v>163</v>
      </c>
      <c r="T17" s="26"/>
      <c r="U17" s="30">
        <f>VLOOKUP($A17,'CEC Segment Qtrs (2016)'!$A$41:$AE$61,U$1,FALSE)</f>
        <v>164</v>
      </c>
    </row>
    <row r="18" spans="1:21" s="32" customFormat="1" ht="15.75" thickTop="1" x14ac:dyDescent="0.25">
      <c r="A18" s="31"/>
      <c r="B18" s="28"/>
      <c r="C18" s="28"/>
      <c r="D18" s="28"/>
      <c r="E18" s="28"/>
      <c r="F18" s="28"/>
      <c r="G18" s="28"/>
      <c r="H18" s="28"/>
      <c r="I18" s="28"/>
      <c r="J18" s="28"/>
      <c r="K18" s="28"/>
      <c r="L18" s="28"/>
      <c r="M18" s="28"/>
      <c r="O18" s="28"/>
      <c r="P18" s="28"/>
      <c r="Q18" s="28"/>
      <c r="S18" s="28"/>
      <c r="T18" s="28"/>
      <c r="U18" s="28"/>
    </row>
    <row r="19" spans="1:21" ht="15" customHeight="1" x14ac:dyDescent="0.25">
      <c r="B19" s="4"/>
      <c r="C19" s="81" t="s">
        <v>30</v>
      </c>
      <c r="D19" s="81"/>
      <c r="E19" s="81"/>
      <c r="F19" s="3"/>
      <c r="G19" s="81" t="s">
        <v>31</v>
      </c>
      <c r="H19" s="81"/>
      <c r="I19" s="81"/>
      <c r="J19" s="3"/>
      <c r="K19" s="81" t="s">
        <v>32</v>
      </c>
      <c r="L19" s="81"/>
      <c r="M19" s="81"/>
      <c r="O19" s="81" t="s">
        <v>33</v>
      </c>
      <c r="P19" s="81"/>
      <c r="Q19" s="81"/>
      <c r="S19" s="81" t="s">
        <v>34</v>
      </c>
      <c r="T19" s="81"/>
      <c r="U19" s="81"/>
    </row>
    <row r="20" spans="1:21" ht="15.75" x14ac:dyDescent="0.25">
      <c r="B20" s="25" t="s">
        <v>39</v>
      </c>
      <c r="C20" s="5" t="s">
        <v>36</v>
      </c>
      <c r="D20" s="6"/>
      <c r="E20" s="5" t="s">
        <v>6</v>
      </c>
      <c r="F20" s="3"/>
      <c r="G20" s="5" t="s">
        <v>36</v>
      </c>
      <c r="H20" s="6"/>
      <c r="I20" s="5" t="s">
        <v>6</v>
      </c>
      <c r="J20" s="3"/>
      <c r="K20" s="5" t="s">
        <v>36</v>
      </c>
      <c r="L20" s="6"/>
      <c r="M20" s="5" t="s">
        <v>6</v>
      </c>
      <c r="O20" s="5" t="s">
        <v>36</v>
      </c>
      <c r="P20" s="6"/>
      <c r="Q20" s="5" t="s">
        <v>6</v>
      </c>
      <c r="S20" s="5" t="s">
        <v>36</v>
      </c>
      <c r="T20" s="6"/>
      <c r="U20" s="5" t="s">
        <v>6</v>
      </c>
    </row>
    <row r="21" spans="1:21" x14ac:dyDescent="0.25">
      <c r="A21" s="9">
        <v>7</v>
      </c>
      <c r="B21" s="8" t="s">
        <v>15</v>
      </c>
      <c r="C21" s="26">
        <f>VLOOKUP($A21,'CEC Segment Qtrs (2016)'!$A$63:$AE$83,C$1,FALSE)</f>
        <v>10</v>
      </c>
      <c r="D21" s="26"/>
      <c r="E21" s="26">
        <f>VLOOKUP($A21,'CEC Segment Qtrs (2016)'!$A$63:$AE$83,E$1,FALSE)</f>
        <v>10</v>
      </c>
      <c r="F21" s="26"/>
      <c r="G21" s="26">
        <f>VLOOKUP($A21,'CEC Segment Qtrs (2016)'!$A$63:$AE$83,G$1,FALSE)</f>
        <v>10</v>
      </c>
      <c r="H21" s="26"/>
      <c r="I21" s="26">
        <f>VLOOKUP($A21,'CEC Segment Qtrs (2016)'!$A$63:$AE$83,I$1,FALSE)</f>
        <v>11</v>
      </c>
      <c r="J21" s="26"/>
      <c r="K21" s="26">
        <f>VLOOKUP($A21,'CEC Segment Qtrs (2016)'!$A$63:$AE$83,K$1,FALSE)</f>
        <v>10</v>
      </c>
      <c r="L21" s="26"/>
      <c r="M21" s="26">
        <f>VLOOKUP($A21,'CEC Segment Qtrs (2016)'!$A$63:$AE$83,M$1,FALSE)</f>
        <v>12</v>
      </c>
      <c r="N21" s="27"/>
      <c r="O21" s="26">
        <f>VLOOKUP($A21,'CEC Segment Qtrs (2016)'!$A$63:$AE$83,O$1,FALSE)</f>
        <v>17</v>
      </c>
      <c r="P21" s="26"/>
      <c r="Q21" s="26">
        <f>VLOOKUP($A21,'CEC Segment Qtrs (2016)'!$A$63:$AE$83,Q$1,FALSE)</f>
        <v>12</v>
      </c>
      <c r="R21" s="27"/>
      <c r="S21" s="26">
        <f>VLOOKUP($A21,'CEC Segment Qtrs (2016)'!$A$63:$AE$83,S$1,FALSE)</f>
        <v>47</v>
      </c>
      <c r="T21" s="26"/>
      <c r="U21" s="26">
        <f>VLOOKUP($A21,'CEC Segment Qtrs (2016)'!$A$63:$AE$83,U$1,FALSE)</f>
        <v>45</v>
      </c>
    </row>
    <row r="22" spans="1:21" x14ac:dyDescent="0.25">
      <c r="A22" s="9">
        <v>16</v>
      </c>
      <c r="B22" s="33" t="s">
        <v>26</v>
      </c>
      <c r="C22" s="15">
        <f>VLOOKUP($A22,'CEC Segment Qtrs (2016)'!$A$63:$AE$83,C$1,FALSE)</f>
        <v>88</v>
      </c>
      <c r="D22" s="15"/>
      <c r="E22" s="15">
        <f>VLOOKUP($A22,'CEC Segment Qtrs (2016)'!$A$63:$AE$83,E$1,FALSE)</f>
        <v>87</v>
      </c>
      <c r="F22" s="15"/>
      <c r="G22" s="15">
        <f>VLOOKUP($A22,'CEC Segment Qtrs (2016)'!$A$63:$AE$83,G$1,FALSE)</f>
        <v>104</v>
      </c>
      <c r="H22" s="15"/>
      <c r="I22" s="15">
        <f>VLOOKUP($A22,'CEC Segment Qtrs (2016)'!$A$63:$AE$83,I$1,FALSE)</f>
        <v>106</v>
      </c>
      <c r="J22" s="15"/>
      <c r="K22" s="15">
        <f>VLOOKUP($A22,'CEC Segment Qtrs (2016)'!$A$63:$AE$83,K$1,FALSE)</f>
        <v>240</v>
      </c>
      <c r="L22" s="15"/>
      <c r="M22" s="15">
        <f>VLOOKUP($A22,'CEC Segment Qtrs (2016)'!$A$63:$AE$83,M$1,FALSE)</f>
        <v>240</v>
      </c>
      <c r="N22" s="29"/>
      <c r="O22" s="15">
        <f>VLOOKUP($A22,'CEC Segment Qtrs (2016)'!$A$63:$AE$83,O$1,FALSE)</f>
        <v>77</v>
      </c>
      <c r="P22" s="15"/>
      <c r="Q22" s="15">
        <f>VLOOKUP($A22,'CEC Segment Qtrs (2016)'!$A$63:$AE$83,Q$1,FALSE)</f>
        <v>76</v>
      </c>
      <c r="R22" s="29"/>
      <c r="S22" s="15">
        <f>VLOOKUP($A22,'CEC Segment Qtrs (2016)'!$A$63:$AE$83,S$1,FALSE)</f>
        <v>509</v>
      </c>
      <c r="T22" s="15"/>
      <c r="U22" s="15">
        <f>VLOOKUP($A22,'CEC Segment Qtrs (2016)'!$A$63:$AE$83,U$1,FALSE)</f>
        <v>509</v>
      </c>
    </row>
    <row r="23" spans="1:21" ht="15.75" thickBot="1" x14ac:dyDescent="0.3">
      <c r="A23" s="9">
        <v>17</v>
      </c>
      <c r="B23" s="8" t="s">
        <v>38</v>
      </c>
      <c r="C23" s="30">
        <f>VLOOKUP($A23,'CEC Segment Qtrs (2016)'!$A$63:$AE$83,C$1,FALSE)</f>
        <v>-78</v>
      </c>
      <c r="D23" s="26"/>
      <c r="E23" s="30">
        <f>VLOOKUP($A23,'CEC Segment Qtrs (2016)'!$A$63:$AE$83,E$1,FALSE)</f>
        <v>-77</v>
      </c>
      <c r="F23" s="26"/>
      <c r="G23" s="30">
        <f>VLOOKUP($A23,'CEC Segment Qtrs (2016)'!$A$63:$AE$83,G$1,FALSE)</f>
        <v>-94</v>
      </c>
      <c r="H23" s="26"/>
      <c r="I23" s="30">
        <f>VLOOKUP($A23,'CEC Segment Qtrs (2016)'!$A$63:$AE$83,I$1,FALSE)</f>
        <v>-95</v>
      </c>
      <c r="J23" s="26"/>
      <c r="K23" s="30">
        <f>VLOOKUP($A23,'CEC Segment Qtrs (2016)'!$A$63:$AE$83,K$1,FALSE)</f>
        <v>-230</v>
      </c>
      <c r="L23" s="26"/>
      <c r="M23" s="30">
        <f>VLOOKUP($A23,'CEC Segment Qtrs (2016)'!$A$63:$AE$83,M$1,FALSE)</f>
        <v>-228</v>
      </c>
      <c r="N23" s="27"/>
      <c r="O23" s="30">
        <f>VLOOKUP($A23,'CEC Segment Qtrs (2016)'!$A$63:$AE$83,O$1,FALSE)</f>
        <v>-60</v>
      </c>
      <c r="P23" s="26"/>
      <c r="Q23" s="30">
        <f>VLOOKUP($A23,'CEC Segment Qtrs (2016)'!$A$63:$AE$83,Q$1,FALSE)</f>
        <v>-64</v>
      </c>
      <c r="R23" s="27"/>
      <c r="S23" s="30">
        <f>VLOOKUP($A23,'CEC Segment Qtrs (2016)'!$A$63:$AE$83,S$1,FALSE)</f>
        <v>-462</v>
      </c>
      <c r="T23" s="26"/>
      <c r="U23" s="30">
        <f>VLOOKUP($A23,'CEC Segment Qtrs (2016)'!$A$63:$AE$83,U$1,FALSE)</f>
        <v>-464</v>
      </c>
    </row>
    <row r="24" spans="1:21" s="32" customFormat="1" ht="15.75" thickTop="1" x14ac:dyDescent="0.25">
      <c r="A24" s="31"/>
      <c r="B24" s="28"/>
      <c r="C24" s="28"/>
      <c r="D24" s="28"/>
      <c r="E24" s="28"/>
      <c r="F24" s="28"/>
      <c r="G24" s="28"/>
      <c r="H24" s="28"/>
      <c r="I24" s="28"/>
      <c r="J24" s="28"/>
      <c r="K24" s="28"/>
      <c r="L24" s="28"/>
      <c r="M24" s="28"/>
      <c r="O24" s="28"/>
      <c r="P24" s="28"/>
      <c r="Q24" s="28"/>
      <c r="S24" s="28"/>
      <c r="T24" s="28"/>
      <c r="U24" s="28"/>
    </row>
    <row r="25" spans="1:21" ht="15" customHeight="1" x14ac:dyDescent="0.25">
      <c r="B25" s="4"/>
      <c r="C25" s="81" t="s">
        <v>30</v>
      </c>
      <c r="D25" s="81"/>
      <c r="E25" s="81"/>
      <c r="F25" s="3"/>
      <c r="G25" s="81" t="s">
        <v>31</v>
      </c>
      <c r="H25" s="81"/>
      <c r="I25" s="81"/>
      <c r="J25" s="3"/>
      <c r="K25" s="81" t="s">
        <v>32</v>
      </c>
      <c r="L25" s="81"/>
      <c r="M25" s="81"/>
      <c r="O25" s="81" t="s">
        <v>33</v>
      </c>
      <c r="P25" s="81"/>
      <c r="Q25" s="81"/>
      <c r="S25" s="81" t="s">
        <v>34</v>
      </c>
      <c r="T25" s="81"/>
      <c r="U25" s="81"/>
    </row>
    <row r="26" spans="1:21" ht="15.75" x14ac:dyDescent="0.25">
      <c r="B26" s="25" t="s">
        <v>40</v>
      </c>
      <c r="C26" s="5" t="s">
        <v>36</v>
      </c>
      <c r="D26" s="6"/>
      <c r="E26" s="5" t="s">
        <v>6</v>
      </c>
      <c r="F26" s="3"/>
      <c r="G26" s="5" t="s">
        <v>36</v>
      </c>
      <c r="H26" s="6"/>
      <c r="I26" s="5" t="s">
        <v>6</v>
      </c>
      <c r="J26" s="3"/>
      <c r="K26" s="5" t="s">
        <v>36</v>
      </c>
      <c r="L26" s="6"/>
      <c r="M26" s="5" t="s">
        <v>6</v>
      </c>
      <c r="O26" s="5" t="s">
        <v>36</v>
      </c>
      <c r="P26" s="6"/>
      <c r="Q26" s="5" t="s">
        <v>6</v>
      </c>
      <c r="S26" s="5" t="s">
        <v>36</v>
      </c>
      <c r="T26" s="6"/>
      <c r="U26" s="5" t="s">
        <v>6</v>
      </c>
    </row>
    <row r="27" spans="1:21" x14ac:dyDescent="0.25">
      <c r="A27" s="9">
        <v>7</v>
      </c>
      <c r="B27" s="8" t="s">
        <v>15</v>
      </c>
      <c r="C27" s="26">
        <f>VLOOKUP($A27,'CEC Segment Qtrs (2016)'!$A$85:$AE$105,C$1,FALSE)</f>
        <v>950</v>
      </c>
      <c r="D27" s="26"/>
      <c r="E27" s="26">
        <f>VLOOKUP($A27,'CEC Segment Qtrs (2016)'!$A$85:$AE$105,E$1,FALSE)</f>
        <v>953</v>
      </c>
      <c r="F27" s="26"/>
      <c r="G27" s="26">
        <f>VLOOKUP($A27,'CEC Segment Qtrs (2016)'!$A$85:$AE$105,G$1,FALSE)</f>
        <v>992</v>
      </c>
      <c r="H27" s="26"/>
      <c r="I27" s="26">
        <f>VLOOKUP($A27,'CEC Segment Qtrs (2016)'!$A$85:$AE$105,I$1,FALSE)</f>
        <v>993</v>
      </c>
      <c r="J27" s="26"/>
      <c r="K27" s="26">
        <f>VLOOKUP($A27,'CEC Segment Qtrs (2016)'!$A$85:$AE$105,K$1,FALSE)</f>
        <v>986</v>
      </c>
      <c r="L27" s="26"/>
      <c r="M27" s="26">
        <f>VLOOKUP($A27,'CEC Segment Qtrs (2016)'!$A$85:$AE$105,M$1,FALSE)</f>
        <v>985</v>
      </c>
      <c r="N27" s="27"/>
      <c r="O27" s="26">
        <f>VLOOKUP($A27,'CEC Segment Qtrs (2016)'!$A$85:$AE$105,O$1,FALSE)</f>
        <v>949</v>
      </c>
      <c r="P27" s="26"/>
      <c r="Q27" s="26">
        <f>VLOOKUP($A27,'CEC Segment Qtrs (2016)'!$A$85:$AE$105,Q$1,FALSE)</f>
        <v>945</v>
      </c>
      <c r="R27" s="27"/>
      <c r="S27" s="26">
        <f>VLOOKUP($A27,'CEC Segment Qtrs (2016)'!$A$85:$AE$105,S$1,FALSE)</f>
        <v>3877</v>
      </c>
      <c r="T27" s="26"/>
      <c r="U27" s="26">
        <f>VLOOKUP($A27,'CEC Segment Qtrs (2016)'!$A$85:$AE$105,U$1,FALSE)</f>
        <v>3876</v>
      </c>
    </row>
    <row r="28" spans="1:21" x14ac:dyDescent="0.25">
      <c r="A28" s="9">
        <v>16</v>
      </c>
      <c r="B28" s="28" t="s">
        <v>26</v>
      </c>
      <c r="C28" s="15">
        <f>VLOOKUP($A28,'CEC Segment Qtrs (2016)'!$A$85:$AE$105,C$1,FALSE)</f>
        <v>870</v>
      </c>
      <c r="D28" s="15"/>
      <c r="E28" s="15">
        <f>VLOOKUP($A28,'CEC Segment Qtrs (2016)'!$A$85:$AE$105,E$1,FALSE)</f>
        <v>873</v>
      </c>
      <c r="F28" s="15"/>
      <c r="G28" s="15">
        <f>VLOOKUP($A28,'CEC Segment Qtrs (2016)'!$A$85:$AE$105,G$1,FALSE)</f>
        <v>887</v>
      </c>
      <c r="H28" s="15"/>
      <c r="I28" s="15">
        <f>VLOOKUP($A28,'CEC Segment Qtrs (2016)'!$A$85:$AE$105,I$1,FALSE)</f>
        <v>887</v>
      </c>
      <c r="J28" s="15"/>
      <c r="K28" s="15">
        <f>VLOOKUP($A28,'CEC Segment Qtrs (2016)'!$A$85:$AE$105,K$1,FALSE)</f>
        <v>1039</v>
      </c>
      <c r="L28" s="15"/>
      <c r="M28" s="15">
        <f>VLOOKUP($A28,'CEC Segment Qtrs (2016)'!$A$85:$AE$105,M$1,FALSE)</f>
        <v>1037</v>
      </c>
      <c r="N28" s="29"/>
      <c r="O28" s="15">
        <f>VLOOKUP($A28,'CEC Segment Qtrs (2016)'!$A$85:$AE$105,O$1,FALSE)</f>
        <v>854</v>
      </c>
      <c r="P28" s="15"/>
      <c r="Q28" s="15">
        <f>VLOOKUP($A28,'CEC Segment Qtrs (2016)'!$A$85:$AE$105,Q$1,FALSE)</f>
        <v>854</v>
      </c>
      <c r="R28" s="29"/>
      <c r="S28" s="15">
        <f>VLOOKUP($A28,'CEC Segment Qtrs (2016)'!$A$85:$AE$105,S$1,FALSE)</f>
        <v>3650</v>
      </c>
      <c r="T28" s="15"/>
      <c r="U28" s="15">
        <f>VLOOKUP($A28,'CEC Segment Qtrs (2016)'!$A$85:$AE$105,U$1,FALSE)</f>
        <v>3651</v>
      </c>
    </row>
    <row r="29" spans="1:21" ht="15.75" thickBot="1" x14ac:dyDescent="0.3">
      <c r="A29" s="9">
        <v>17</v>
      </c>
      <c r="B29" s="8" t="s">
        <v>42</v>
      </c>
      <c r="C29" s="30">
        <f>VLOOKUP($A29,'CEC Segment Qtrs (2016)'!$A$85:$AE$105,C$1,FALSE)</f>
        <v>80</v>
      </c>
      <c r="D29" s="26"/>
      <c r="E29" s="30">
        <f>VLOOKUP($A29,'CEC Segment Qtrs (2016)'!$A$85:$AE$105,E$1,FALSE)</f>
        <v>80</v>
      </c>
      <c r="F29" s="26"/>
      <c r="G29" s="30">
        <f>VLOOKUP($A29,'CEC Segment Qtrs (2016)'!$A$85:$AE$105,G$1,FALSE)</f>
        <v>105</v>
      </c>
      <c r="H29" s="26"/>
      <c r="I29" s="30">
        <f>VLOOKUP($A29,'CEC Segment Qtrs (2016)'!$A$85:$AE$105,I$1,FALSE)</f>
        <v>106</v>
      </c>
      <c r="J29" s="26"/>
      <c r="K29" s="30">
        <f>VLOOKUP($A29,'CEC Segment Qtrs (2016)'!$A$85:$AE$105,K$1,FALSE)</f>
        <v>-53</v>
      </c>
      <c r="L29" s="26"/>
      <c r="M29" s="30">
        <f>VLOOKUP($A29,'CEC Segment Qtrs (2016)'!$A$85:$AE$105,M$1,FALSE)</f>
        <v>-52</v>
      </c>
      <c r="N29" s="27"/>
      <c r="O29" s="30">
        <f>VLOOKUP($A29,'CEC Segment Qtrs (2016)'!$A$85:$AE$105,O$1,FALSE)</f>
        <v>95</v>
      </c>
      <c r="P29" s="26"/>
      <c r="Q29" s="30">
        <f>VLOOKUP($A29,'CEC Segment Qtrs (2016)'!$A$85:$AE$105,Q$1,FALSE)</f>
        <v>91</v>
      </c>
      <c r="R29" s="27"/>
      <c r="S29" s="30">
        <f>VLOOKUP($A29,'CEC Segment Qtrs (2016)'!$A$85:$AE$105,S$1,FALSE)</f>
        <v>227</v>
      </c>
      <c r="T29" s="26"/>
      <c r="U29" s="30">
        <f>VLOOKUP($A29,'CEC Segment Qtrs (2016)'!$A$85:$AE$105,U$1,FALSE)</f>
        <v>225</v>
      </c>
    </row>
    <row r="30" spans="1:21" ht="15.75" thickTop="1" x14ac:dyDescent="0.25"/>
  </sheetData>
  <mergeCells count="24">
    <mergeCell ref="C25:E25"/>
    <mergeCell ref="G25:I25"/>
    <mergeCell ref="K25:M25"/>
    <mergeCell ref="O25:Q25"/>
    <mergeCell ref="S25:U25"/>
    <mergeCell ref="C13:E13"/>
    <mergeCell ref="G13:I13"/>
    <mergeCell ref="K13:M13"/>
    <mergeCell ref="O13:Q13"/>
    <mergeCell ref="S13:U13"/>
    <mergeCell ref="C19:E19"/>
    <mergeCell ref="G19:I19"/>
    <mergeCell ref="K19:M19"/>
    <mergeCell ref="O19:Q19"/>
    <mergeCell ref="S19:U19"/>
    <mergeCell ref="B2:U2"/>
    <mergeCell ref="B3:U3"/>
    <mergeCell ref="B4:U4"/>
    <mergeCell ref="B5:U5"/>
    <mergeCell ref="C7:E7"/>
    <mergeCell ref="G7:I7"/>
    <mergeCell ref="K7:M7"/>
    <mergeCell ref="O7:Q7"/>
    <mergeCell ref="S7:U7"/>
  </mergeCells>
  <pageMargins left="0.7" right="0.7" top="0.75" bottom="0.75" header="0.3" footer="0.3"/>
  <pageSetup scale="59"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F1C53-BB3C-4F81-B6B9-8B2DA93008C7}">
  <sheetPr>
    <tabColor rgb="FF00FF00"/>
  </sheetPr>
  <dimension ref="A1:AH134"/>
  <sheetViews>
    <sheetView view="pageBreakPreview" zoomScaleNormal="100" zoomScaleSheetLayoutView="100" workbookViewId="0">
      <pane xSplit="2" ySplit="18" topLeftCell="C19" activePane="bottomRight" state="frozen"/>
      <selection activeCell="B2" sqref="B2:U2"/>
      <selection pane="topRight" activeCell="B2" sqref="B2:U2"/>
      <selection pane="bottomLeft" activeCell="B2" sqref="B2:U2"/>
      <selection pane="bottomRight" activeCell="B12" sqref="B12"/>
    </sheetView>
  </sheetViews>
  <sheetFormatPr defaultRowHeight="11.25" outlineLevelRow="1" outlineLevelCol="1" x14ac:dyDescent="0.2"/>
  <cols>
    <col min="1" max="1" width="0" style="39" hidden="1" customWidth="1" outlineLevel="1"/>
    <col min="2" max="2" width="43.85546875" style="39" customWidth="1" collapsed="1"/>
    <col min="3" max="3" width="10.140625" style="39" customWidth="1"/>
    <col min="4" max="4" width="0.7109375" style="39" customWidth="1"/>
    <col min="5" max="5" width="10.140625" style="39" customWidth="1"/>
    <col min="6" max="6" width="0.7109375" style="39" customWidth="1"/>
    <col min="7" max="7" width="10.140625" style="39" customWidth="1"/>
    <col min="8" max="8" width="0.7109375" style="39" customWidth="1"/>
    <col min="9" max="9" width="10.140625" style="39" customWidth="1"/>
    <col min="10" max="10" width="0.7109375" style="39" customWidth="1"/>
    <col min="11" max="11" width="10.140625" style="42" customWidth="1"/>
    <col min="12" max="12" width="2.28515625" style="39" customWidth="1"/>
    <col min="13" max="13" width="10.140625" style="39" customWidth="1"/>
    <col min="14" max="14" width="0.7109375" style="39" customWidth="1"/>
    <col min="15" max="15" width="10.140625" style="39" customWidth="1"/>
    <col min="16" max="16" width="0.7109375" style="39" customWidth="1"/>
    <col min="17" max="17" width="10.140625" style="39" customWidth="1"/>
    <col min="18" max="18" width="0.7109375" style="39" customWidth="1"/>
    <col min="19" max="19" width="10.140625" style="39" customWidth="1"/>
    <col min="20" max="20" width="0.7109375" style="39" customWidth="1"/>
    <col min="21" max="21" width="10.140625" style="39" customWidth="1"/>
    <col min="22" max="22" width="2.28515625" style="39" customWidth="1"/>
    <col min="23" max="23" width="10.140625" style="39" customWidth="1"/>
    <col min="24" max="24" width="0.7109375" style="39" customWidth="1"/>
    <col min="25" max="25" width="10.140625" style="39" customWidth="1"/>
    <col min="26" max="26" width="0.7109375" style="39" customWidth="1"/>
    <col min="27" max="27" width="10.140625" style="39" customWidth="1"/>
    <col min="28" max="28" width="0.7109375" style="39" customWidth="1"/>
    <col min="29" max="29" width="10.140625" style="39" customWidth="1"/>
    <col min="30" max="30" width="0.7109375" style="39" customWidth="1"/>
    <col min="31" max="31" width="10.140625" style="39" customWidth="1"/>
    <col min="32" max="16384" width="9.140625" style="39"/>
  </cols>
  <sheetData>
    <row r="1" spans="1:31" hidden="1" outlineLevel="1" x14ac:dyDescent="0.2">
      <c r="K1" s="39"/>
    </row>
    <row r="2" spans="1:31" hidden="1" outlineLevel="1" x14ac:dyDescent="0.2">
      <c r="K2" s="39"/>
    </row>
    <row r="3" spans="1:31" hidden="1" outlineLevel="1" x14ac:dyDescent="0.2">
      <c r="K3" s="39"/>
    </row>
    <row r="4" spans="1:31" hidden="1" outlineLevel="1" x14ac:dyDescent="0.2">
      <c r="K4" s="39"/>
    </row>
    <row r="5" spans="1:31" hidden="1" outlineLevel="1" x14ac:dyDescent="0.2">
      <c r="K5" s="39"/>
    </row>
    <row r="6" spans="1:31" hidden="1" outlineLevel="1" x14ac:dyDescent="0.2">
      <c r="K6" s="39"/>
    </row>
    <row r="7" spans="1:31" hidden="1" outlineLevel="1" x14ac:dyDescent="0.2">
      <c r="K7" s="39"/>
    </row>
    <row r="8" spans="1:31" hidden="1" outlineLevel="1" x14ac:dyDescent="0.2">
      <c r="K8" s="39"/>
    </row>
    <row r="9" spans="1:31" hidden="1" outlineLevel="1" x14ac:dyDescent="0.2">
      <c r="K9" s="39"/>
    </row>
    <row r="10" spans="1:31" hidden="1" outlineLevel="1" x14ac:dyDescent="0.2">
      <c r="K10" s="39"/>
    </row>
    <row r="11" spans="1:31" s="40" customFormat="1" hidden="1" outlineLevel="1" x14ac:dyDescent="0.2">
      <c r="A11" s="40">
        <f t="shared" ref="A11:AE11" si="0">COLUMN(A2)</f>
        <v>1</v>
      </c>
      <c r="B11" s="40">
        <f t="shared" si="0"/>
        <v>2</v>
      </c>
      <c r="C11" s="40">
        <f t="shared" si="0"/>
        <v>3</v>
      </c>
      <c r="D11" s="40">
        <f t="shared" si="0"/>
        <v>4</v>
      </c>
      <c r="E11" s="40">
        <f t="shared" si="0"/>
        <v>5</v>
      </c>
      <c r="F11" s="40">
        <f t="shared" si="0"/>
        <v>6</v>
      </c>
      <c r="G11" s="40">
        <f t="shared" si="0"/>
        <v>7</v>
      </c>
      <c r="H11" s="40">
        <f t="shared" si="0"/>
        <v>8</v>
      </c>
      <c r="I11" s="40">
        <f t="shared" si="0"/>
        <v>9</v>
      </c>
      <c r="J11" s="40">
        <f t="shared" si="0"/>
        <v>10</v>
      </c>
      <c r="K11" s="40">
        <f t="shared" si="0"/>
        <v>11</v>
      </c>
      <c r="M11" s="40">
        <f t="shared" si="0"/>
        <v>13</v>
      </c>
      <c r="N11" s="40">
        <f t="shared" si="0"/>
        <v>14</v>
      </c>
      <c r="O11" s="40">
        <f t="shared" si="0"/>
        <v>15</v>
      </c>
      <c r="P11" s="40">
        <f t="shared" si="0"/>
        <v>16</v>
      </c>
      <c r="Q11" s="40">
        <f t="shared" si="0"/>
        <v>17</v>
      </c>
      <c r="R11" s="40">
        <f t="shared" si="0"/>
        <v>18</v>
      </c>
      <c r="S11" s="40">
        <f t="shared" si="0"/>
        <v>19</v>
      </c>
      <c r="T11" s="40">
        <f t="shared" si="0"/>
        <v>20</v>
      </c>
      <c r="U11" s="40">
        <f t="shared" si="0"/>
        <v>21</v>
      </c>
      <c r="W11" s="40">
        <f t="shared" si="0"/>
        <v>23</v>
      </c>
      <c r="X11" s="40">
        <f t="shared" si="0"/>
        <v>24</v>
      </c>
      <c r="Y11" s="40">
        <f t="shared" si="0"/>
        <v>25</v>
      </c>
      <c r="Z11" s="40">
        <f t="shared" si="0"/>
        <v>26</v>
      </c>
      <c r="AA11" s="40">
        <f t="shared" si="0"/>
        <v>27</v>
      </c>
      <c r="AB11" s="40">
        <f t="shared" si="0"/>
        <v>28</v>
      </c>
      <c r="AC11" s="40">
        <f t="shared" si="0"/>
        <v>29</v>
      </c>
      <c r="AD11" s="40">
        <f t="shared" si="0"/>
        <v>30</v>
      </c>
      <c r="AE11" s="40">
        <f t="shared" si="0"/>
        <v>31</v>
      </c>
    </row>
    <row r="12" spans="1:31" s="40" customFormat="1" ht="12" collapsed="1" x14ac:dyDescent="0.2">
      <c r="B12" s="41" t="s">
        <v>0</v>
      </c>
    </row>
    <row r="13" spans="1:31" s="40" customFormat="1" ht="12" x14ac:dyDescent="0.2">
      <c r="B13" s="41" t="s">
        <v>28</v>
      </c>
    </row>
    <row r="14" spans="1:31" s="40" customFormat="1" ht="12" x14ac:dyDescent="0.2">
      <c r="B14" s="41" t="s">
        <v>29</v>
      </c>
    </row>
    <row r="15" spans="1:31" s="40" customFormat="1" ht="12" x14ac:dyDescent="0.2">
      <c r="B15" s="41" t="s">
        <v>3</v>
      </c>
    </row>
    <row r="16" spans="1:31" x14ac:dyDescent="0.2">
      <c r="L16" s="40"/>
      <c r="V16" s="40"/>
    </row>
    <row r="17" spans="1:34" ht="11.25" customHeight="1" x14ac:dyDescent="0.2">
      <c r="C17" s="82" t="s">
        <v>53</v>
      </c>
      <c r="D17" s="82"/>
      <c r="E17" s="82"/>
      <c r="F17" s="82"/>
      <c r="G17" s="82"/>
      <c r="H17" s="82"/>
      <c r="I17" s="82"/>
      <c r="J17" s="82"/>
      <c r="K17" s="82"/>
      <c r="L17" s="40"/>
      <c r="M17" s="83" t="s">
        <v>54</v>
      </c>
      <c r="N17" s="83"/>
      <c r="O17" s="83"/>
      <c r="P17" s="83"/>
      <c r="Q17" s="83"/>
      <c r="R17" s="83"/>
      <c r="S17" s="83"/>
      <c r="T17" s="83"/>
      <c r="U17" s="83"/>
      <c r="V17" s="40"/>
      <c r="W17" s="84" t="s">
        <v>55</v>
      </c>
      <c r="X17" s="84"/>
      <c r="Y17" s="84"/>
      <c r="Z17" s="84"/>
      <c r="AA17" s="84"/>
      <c r="AB17" s="84"/>
      <c r="AC17" s="84"/>
      <c r="AD17" s="84"/>
      <c r="AE17" s="84"/>
    </row>
    <row r="18" spans="1:34" x14ac:dyDescent="0.2">
      <c r="B18" s="4" t="s">
        <v>44</v>
      </c>
      <c r="C18" s="43" t="s">
        <v>56</v>
      </c>
      <c r="D18" s="44"/>
      <c r="E18" s="43" t="s">
        <v>57</v>
      </c>
      <c r="F18" s="44"/>
      <c r="G18" s="43" t="s">
        <v>58</v>
      </c>
      <c r="H18" s="44"/>
      <c r="I18" s="43" t="s">
        <v>59</v>
      </c>
      <c r="J18" s="44"/>
      <c r="K18" s="45" t="s">
        <v>60</v>
      </c>
      <c r="L18" s="40"/>
      <c r="M18" s="46" t="s">
        <v>56</v>
      </c>
      <c r="N18" s="44"/>
      <c r="O18" s="46" t="s">
        <v>57</v>
      </c>
      <c r="P18" s="44"/>
      <c r="Q18" s="46" t="s">
        <v>58</v>
      </c>
      <c r="R18" s="44"/>
      <c r="S18" s="46" t="s">
        <v>59</v>
      </c>
      <c r="T18" s="44"/>
      <c r="U18" s="47" t="s">
        <v>60</v>
      </c>
      <c r="V18" s="40"/>
      <c r="W18" s="48" t="s">
        <v>56</v>
      </c>
      <c r="X18" s="44"/>
      <c r="Y18" s="48" t="s">
        <v>57</v>
      </c>
      <c r="Z18" s="44"/>
      <c r="AA18" s="48" t="s">
        <v>58</v>
      </c>
      <c r="AB18" s="44"/>
      <c r="AC18" s="48" t="s">
        <v>59</v>
      </c>
      <c r="AD18" s="49"/>
      <c r="AE18" s="50" t="s">
        <v>60</v>
      </c>
    </row>
    <row r="19" spans="1:34" x14ac:dyDescent="0.2">
      <c r="B19" s="51" t="s">
        <v>61</v>
      </c>
      <c r="D19" s="52"/>
      <c r="F19" s="52"/>
      <c r="H19" s="52"/>
      <c r="J19" s="52"/>
      <c r="L19" s="40"/>
      <c r="V19" s="40"/>
      <c r="X19" s="52"/>
      <c r="Z19" s="52"/>
      <c r="AB19" s="52"/>
      <c r="AD19" s="52"/>
    </row>
    <row r="20" spans="1:34" x14ac:dyDescent="0.2">
      <c r="B20" s="53" t="s">
        <v>8</v>
      </c>
      <c r="V20" s="40"/>
    </row>
    <row r="21" spans="1:34" x14ac:dyDescent="0.2">
      <c r="B21" s="54" t="s">
        <v>9</v>
      </c>
      <c r="C21" s="55">
        <v>290</v>
      </c>
      <c r="E21" s="55">
        <v>296</v>
      </c>
      <c r="G21" s="55">
        <v>293</v>
      </c>
      <c r="I21" s="55">
        <v>397</v>
      </c>
      <c r="K21" s="55">
        <v>1276</v>
      </c>
      <c r="L21" s="42"/>
      <c r="M21" s="55">
        <v>196</v>
      </c>
      <c r="O21" s="55">
        <v>212</v>
      </c>
      <c r="Q21" s="55">
        <v>207</v>
      </c>
      <c r="S21" s="55">
        <v>262</v>
      </c>
      <c r="T21" s="55"/>
      <c r="U21" s="55">
        <v>877</v>
      </c>
      <c r="W21" s="55">
        <f t="shared" ref="W21:W26" si="1">M21-C21</f>
        <v>-94</v>
      </c>
      <c r="Y21" s="55">
        <f t="shared" ref="Y21:Y26" si="2">O21-E21</f>
        <v>-84</v>
      </c>
      <c r="AA21" s="55">
        <f t="shared" ref="AA21:AA26" si="3">Q21-G21</f>
        <v>-86</v>
      </c>
      <c r="AC21" s="55">
        <f t="shared" ref="AC21:AC26" si="4">S21-I21</f>
        <v>-135</v>
      </c>
      <c r="AE21" s="56">
        <f>U21-K21</f>
        <v>-399</v>
      </c>
      <c r="AH21" s="39" t="s">
        <v>62</v>
      </c>
    </row>
    <row r="22" spans="1:34" x14ac:dyDescent="0.2">
      <c r="B22" s="54" t="s">
        <v>10</v>
      </c>
      <c r="C22" s="42">
        <v>152</v>
      </c>
      <c r="E22" s="42">
        <v>149</v>
      </c>
      <c r="G22" s="42">
        <v>149</v>
      </c>
      <c r="I22" s="42">
        <v>213</v>
      </c>
      <c r="K22" s="42">
        <v>663</v>
      </c>
      <c r="L22" s="42"/>
      <c r="M22" s="42">
        <v>161</v>
      </c>
      <c r="O22" s="42">
        <v>156</v>
      </c>
      <c r="Q22" s="42">
        <v>157</v>
      </c>
      <c r="S22" s="42">
        <v>226</v>
      </c>
      <c r="U22" s="42">
        <v>700</v>
      </c>
      <c r="V22" s="42"/>
      <c r="W22" s="42">
        <f t="shared" si="1"/>
        <v>9</v>
      </c>
      <c r="Y22" s="42">
        <f t="shared" si="2"/>
        <v>7</v>
      </c>
      <c r="AA22" s="42">
        <f t="shared" si="3"/>
        <v>8</v>
      </c>
      <c r="AC22" s="42">
        <f t="shared" si="4"/>
        <v>13</v>
      </c>
      <c r="AE22" s="42">
        <f t="shared" ref="AE22:AE83" si="5">U22-K22</f>
        <v>37</v>
      </c>
      <c r="AF22" s="42"/>
    </row>
    <row r="23" spans="1:34" x14ac:dyDescent="0.2">
      <c r="B23" s="54" t="s">
        <v>11</v>
      </c>
      <c r="C23" s="42">
        <v>210</v>
      </c>
      <c r="E23" s="42">
        <v>200</v>
      </c>
      <c r="G23" s="42">
        <v>206</v>
      </c>
      <c r="I23" s="42">
        <v>247</v>
      </c>
      <c r="K23" s="42">
        <v>863</v>
      </c>
      <c r="L23" s="42"/>
      <c r="M23" s="42">
        <v>215</v>
      </c>
      <c r="O23" s="42">
        <v>201</v>
      </c>
      <c r="Q23" s="42">
        <v>206</v>
      </c>
      <c r="S23" s="42">
        <v>250</v>
      </c>
      <c r="U23" s="42">
        <v>872</v>
      </c>
      <c r="V23" s="42"/>
      <c r="W23" s="42">
        <f t="shared" si="1"/>
        <v>5</v>
      </c>
      <c r="Y23" s="42">
        <f t="shared" si="2"/>
        <v>1</v>
      </c>
      <c r="AA23" s="42">
        <f t="shared" si="3"/>
        <v>0</v>
      </c>
      <c r="AC23" s="42">
        <f t="shared" si="4"/>
        <v>3</v>
      </c>
      <c r="AE23" s="42">
        <f t="shared" si="5"/>
        <v>9</v>
      </c>
      <c r="AF23" s="42"/>
    </row>
    <row r="24" spans="1:34" x14ac:dyDescent="0.2">
      <c r="B24" s="54" t="s">
        <v>12</v>
      </c>
      <c r="C24" s="42">
        <v>110</v>
      </c>
      <c r="E24" s="42">
        <v>123</v>
      </c>
      <c r="G24" s="42">
        <v>126</v>
      </c>
      <c r="I24" s="42">
        <v>133</v>
      </c>
      <c r="K24" s="42">
        <v>492</v>
      </c>
      <c r="L24" s="42"/>
      <c r="M24" s="42">
        <v>102</v>
      </c>
      <c r="O24" s="42">
        <v>117</v>
      </c>
      <c r="Q24" s="42">
        <v>121</v>
      </c>
      <c r="S24" s="42">
        <v>125</v>
      </c>
      <c r="U24" s="42">
        <v>465</v>
      </c>
      <c r="V24" s="42"/>
      <c r="W24" s="42">
        <f t="shared" si="1"/>
        <v>-8</v>
      </c>
      <c r="Y24" s="42">
        <f t="shared" si="2"/>
        <v>-6</v>
      </c>
      <c r="AA24" s="42">
        <f t="shared" si="3"/>
        <v>-5</v>
      </c>
      <c r="AC24" s="42">
        <f t="shared" si="4"/>
        <v>-8</v>
      </c>
      <c r="AE24" s="42">
        <f t="shared" si="5"/>
        <v>-27</v>
      </c>
      <c r="AF24" s="42"/>
    </row>
    <row r="25" spans="1:34" x14ac:dyDescent="0.2">
      <c r="B25" s="54" t="s">
        <v>13</v>
      </c>
      <c r="C25" s="42">
        <v>0</v>
      </c>
      <c r="E25" s="42">
        <v>0</v>
      </c>
      <c r="G25" s="42">
        <v>0</v>
      </c>
      <c r="I25" s="42">
        <v>1</v>
      </c>
      <c r="K25" s="42">
        <v>1</v>
      </c>
      <c r="L25" s="42"/>
      <c r="M25" s="42">
        <v>0</v>
      </c>
      <c r="O25" s="42">
        <v>0</v>
      </c>
      <c r="Q25" s="42">
        <v>0</v>
      </c>
      <c r="S25" s="42">
        <v>1</v>
      </c>
      <c r="U25" s="42">
        <v>1</v>
      </c>
      <c r="V25" s="42"/>
      <c r="W25" s="42">
        <f t="shared" si="1"/>
        <v>0</v>
      </c>
      <c r="Y25" s="42">
        <f t="shared" si="2"/>
        <v>0</v>
      </c>
      <c r="AA25" s="42">
        <f t="shared" si="3"/>
        <v>0</v>
      </c>
      <c r="AC25" s="42">
        <f t="shared" si="4"/>
        <v>0</v>
      </c>
      <c r="AE25" s="42">
        <f t="shared" si="5"/>
        <v>0</v>
      </c>
      <c r="AF25" s="42"/>
    </row>
    <row r="26" spans="1:34" x14ac:dyDescent="0.2">
      <c r="B26" s="54" t="s">
        <v>14</v>
      </c>
      <c r="C26" s="42">
        <v>-89</v>
      </c>
      <c r="E26" s="42">
        <v>-88</v>
      </c>
      <c r="G26" s="42">
        <v>-88</v>
      </c>
      <c r="I26" s="42">
        <v>-133</v>
      </c>
      <c r="K26" s="42">
        <v>-398</v>
      </c>
      <c r="L26" s="42"/>
      <c r="M26" s="42">
        <v>0</v>
      </c>
      <c r="O26" s="42">
        <v>0</v>
      </c>
      <c r="Q26" s="42">
        <v>0</v>
      </c>
      <c r="S26" s="42">
        <v>0</v>
      </c>
      <c r="U26" s="42">
        <v>0</v>
      </c>
      <c r="V26" s="42"/>
      <c r="W26" s="42">
        <f t="shared" si="1"/>
        <v>89</v>
      </c>
      <c r="Y26" s="42">
        <f t="shared" si="2"/>
        <v>88</v>
      </c>
      <c r="AA26" s="42">
        <f t="shared" si="3"/>
        <v>88</v>
      </c>
      <c r="AC26" s="42">
        <f t="shared" si="4"/>
        <v>133</v>
      </c>
      <c r="AE26" s="42">
        <f t="shared" si="5"/>
        <v>398</v>
      </c>
      <c r="AF26" s="42"/>
    </row>
    <row r="27" spans="1:34" x14ac:dyDescent="0.2">
      <c r="A27" s="39">
        <v>7</v>
      </c>
      <c r="B27" s="57" t="s">
        <v>15</v>
      </c>
      <c r="C27" s="58">
        <f>SUM(C21:C26)</f>
        <v>673</v>
      </c>
      <c r="E27" s="58">
        <f>SUM(E21:E26)</f>
        <v>680</v>
      </c>
      <c r="G27" s="58">
        <f>SUM(G21:G26)</f>
        <v>686</v>
      </c>
      <c r="I27" s="58">
        <f>SUM(I21:I26)</f>
        <v>858</v>
      </c>
      <c r="K27" s="58">
        <f>SUM(K21:K26)</f>
        <v>2897</v>
      </c>
      <c r="L27" s="42"/>
      <c r="M27" s="58">
        <f>SUM(M21:M26)</f>
        <v>674</v>
      </c>
      <c r="O27" s="58">
        <f>SUM(O21:O26)</f>
        <v>686</v>
      </c>
      <c r="Q27" s="58">
        <f>SUM(Q21:Q26)</f>
        <v>691</v>
      </c>
      <c r="S27" s="58">
        <f>SUM(S21:S26)</f>
        <v>864</v>
      </c>
      <c r="U27" s="58">
        <f>SUM(U21:U26)</f>
        <v>2915</v>
      </c>
      <c r="V27" s="42"/>
      <c r="W27" s="58">
        <f>SUM(W21:W26)</f>
        <v>1</v>
      </c>
      <c r="Y27" s="58">
        <f>SUM(Y21:Y26)</f>
        <v>6</v>
      </c>
      <c r="AA27" s="58">
        <f>SUM(AA21:AA26)</f>
        <v>5</v>
      </c>
      <c r="AC27" s="58">
        <f>SUM(AC21:AC26)</f>
        <v>6</v>
      </c>
      <c r="AE27" s="58">
        <f t="shared" si="5"/>
        <v>18</v>
      </c>
      <c r="AF27" s="42"/>
    </row>
    <row r="28" spans="1:34" x14ac:dyDescent="0.2">
      <c r="B28" s="53" t="s">
        <v>16</v>
      </c>
      <c r="C28" s="42"/>
      <c r="E28" s="42"/>
      <c r="G28" s="42"/>
      <c r="I28" s="42"/>
      <c r="L28" s="42"/>
      <c r="M28" s="42"/>
      <c r="O28" s="42"/>
      <c r="Q28" s="42"/>
      <c r="S28" s="42"/>
      <c r="U28" s="42"/>
      <c r="V28" s="42"/>
      <c r="W28" s="42"/>
      <c r="Y28" s="42"/>
      <c r="AA28" s="42"/>
      <c r="AC28" s="42"/>
      <c r="AE28" s="42"/>
      <c r="AF28" s="42"/>
    </row>
    <row r="29" spans="1:34" x14ac:dyDescent="0.2">
      <c r="B29" s="54" t="s">
        <v>17</v>
      </c>
      <c r="C29" s="42"/>
      <c r="E29" s="42"/>
      <c r="G29" s="42"/>
      <c r="I29" s="42"/>
      <c r="L29" s="42"/>
      <c r="M29" s="42"/>
      <c r="O29" s="42"/>
      <c r="Q29" s="42"/>
      <c r="S29" s="42"/>
      <c r="U29" s="42"/>
      <c r="V29" s="42"/>
      <c r="W29" s="42"/>
      <c r="Y29" s="42"/>
      <c r="AA29" s="42"/>
      <c r="AC29" s="42"/>
      <c r="AE29" s="42"/>
      <c r="AF29" s="42"/>
    </row>
    <row r="30" spans="1:34" x14ac:dyDescent="0.2">
      <c r="B30" s="59" t="s">
        <v>18</v>
      </c>
      <c r="C30" s="42">
        <v>140</v>
      </c>
      <c r="E30" s="42">
        <v>138</v>
      </c>
      <c r="G30" s="42">
        <v>139</v>
      </c>
      <c r="I30" s="42">
        <v>200</v>
      </c>
      <c r="K30" s="42">
        <v>617</v>
      </c>
      <c r="L30" s="42"/>
      <c r="M30" s="42">
        <v>106</v>
      </c>
      <c r="O30" s="42">
        <v>109</v>
      </c>
      <c r="Q30" s="42">
        <v>107</v>
      </c>
      <c r="S30" s="42">
        <v>147</v>
      </c>
      <c r="U30" s="42">
        <v>469</v>
      </c>
      <c r="V30" s="42"/>
      <c r="W30" s="42">
        <f t="shared" ref="W30:W37" si="6">M30-C30</f>
        <v>-34</v>
      </c>
      <c r="Y30" s="42">
        <f t="shared" ref="Y30:Y37" si="7">O30-E30</f>
        <v>-29</v>
      </c>
      <c r="AA30" s="42">
        <f t="shared" ref="AA30:AA37" si="8">Q30-G30</f>
        <v>-32</v>
      </c>
      <c r="AC30" s="42">
        <f t="shared" ref="AC30:AC37" si="9">S30-I30</f>
        <v>-53</v>
      </c>
      <c r="AE30" s="42">
        <f t="shared" si="5"/>
        <v>-148</v>
      </c>
      <c r="AF30" s="42"/>
    </row>
    <row r="31" spans="1:34" x14ac:dyDescent="0.2">
      <c r="B31" s="59" t="s">
        <v>19</v>
      </c>
      <c r="C31" s="42">
        <v>78</v>
      </c>
      <c r="E31" s="42">
        <v>80</v>
      </c>
      <c r="G31" s="42">
        <v>81</v>
      </c>
      <c r="I31" s="42">
        <v>116</v>
      </c>
      <c r="K31" s="42">
        <v>355</v>
      </c>
      <c r="L31" s="42"/>
      <c r="M31" s="42">
        <v>108</v>
      </c>
      <c r="O31" s="42">
        <v>108</v>
      </c>
      <c r="Q31" s="42">
        <v>109</v>
      </c>
      <c r="S31" s="42">
        <v>162</v>
      </c>
      <c r="U31" s="42">
        <v>487</v>
      </c>
      <c r="V31" s="42"/>
      <c r="W31" s="42">
        <f t="shared" si="6"/>
        <v>30</v>
      </c>
      <c r="Y31" s="42">
        <f t="shared" si="7"/>
        <v>28</v>
      </c>
      <c r="AA31" s="42">
        <f t="shared" si="8"/>
        <v>28</v>
      </c>
      <c r="AC31" s="42">
        <f t="shared" si="9"/>
        <v>46</v>
      </c>
      <c r="AE31" s="42">
        <f t="shared" si="5"/>
        <v>132</v>
      </c>
      <c r="AF31" s="42"/>
    </row>
    <row r="32" spans="1:34" x14ac:dyDescent="0.2">
      <c r="B32" s="59" t="s">
        <v>20</v>
      </c>
      <c r="C32" s="42">
        <v>57</v>
      </c>
      <c r="E32" s="42">
        <v>57</v>
      </c>
      <c r="G32" s="42">
        <v>59</v>
      </c>
      <c r="I32" s="42">
        <v>68</v>
      </c>
      <c r="K32" s="42">
        <v>241</v>
      </c>
      <c r="L32" s="42"/>
      <c r="M32" s="42">
        <v>68</v>
      </c>
      <c r="O32" s="42">
        <v>68</v>
      </c>
      <c r="Q32" s="42">
        <v>69</v>
      </c>
      <c r="S32" s="42">
        <v>84</v>
      </c>
      <c r="U32" s="42">
        <v>289</v>
      </c>
      <c r="V32" s="42"/>
      <c r="W32" s="42">
        <f t="shared" si="6"/>
        <v>11</v>
      </c>
      <c r="Y32" s="42">
        <f t="shared" si="7"/>
        <v>11</v>
      </c>
      <c r="AA32" s="42">
        <f t="shared" si="8"/>
        <v>10</v>
      </c>
      <c r="AC32" s="42">
        <f t="shared" si="9"/>
        <v>16</v>
      </c>
      <c r="AE32" s="42">
        <f t="shared" si="5"/>
        <v>48</v>
      </c>
      <c r="AF32" s="42"/>
    </row>
    <row r="33" spans="1:32" x14ac:dyDescent="0.2">
      <c r="B33" s="60" t="s">
        <v>21</v>
      </c>
      <c r="C33" s="42">
        <v>160</v>
      </c>
      <c r="E33" s="42">
        <v>167</v>
      </c>
      <c r="G33" s="42">
        <v>175</v>
      </c>
      <c r="I33" s="42">
        <v>188</v>
      </c>
      <c r="K33" s="42">
        <v>690</v>
      </c>
      <c r="L33" s="42"/>
      <c r="M33" s="42">
        <v>155</v>
      </c>
      <c r="O33" s="42">
        <v>162</v>
      </c>
      <c r="Q33" s="42">
        <v>171</v>
      </c>
      <c r="S33" s="42">
        <v>185</v>
      </c>
      <c r="U33" s="42">
        <v>673</v>
      </c>
      <c r="V33" s="42"/>
      <c r="W33" s="42">
        <f t="shared" si="6"/>
        <v>-5</v>
      </c>
      <c r="Y33" s="42">
        <f t="shared" si="7"/>
        <v>-5</v>
      </c>
      <c r="AA33" s="42">
        <f t="shared" si="8"/>
        <v>-4</v>
      </c>
      <c r="AC33" s="42">
        <f t="shared" si="9"/>
        <v>-3</v>
      </c>
      <c r="AE33" s="42">
        <f t="shared" si="5"/>
        <v>-17</v>
      </c>
      <c r="AF33" s="42"/>
    </row>
    <row r="34" spans="1:32" x14ac:dyDescent="0.2">
      <c r="B34" s="60" t="s">
        <v>22</v>
      </c>
      <c r="C34" s="42">
        <v>0</v>
      </c>
      <c r="E34" s="42">
        <v>0</v>
      </c>
      <c r="G34" s="42">
        <v>0</v>
      </c>
      <c r="I34" s="42">
        <v>1</v>
      </c>
      <c r="K34" s="42">
        <v>1</v>
      </c>
      <c r="L34" s="42"/>
      <c r="M34" s="42">
        <v>0</v>
      </c>
      <c r="O34" s="42">
        <v>0</v>
      </c>
      <c r="Q34" s="42">
        <v>0</v>
      </c>
      <c r="S34" s="42">
        <v>1</v>
      </c>
      <c r="U34" s="42">
        <v>1</v>
      </c>
      <c r="V34" s="42"/>
      <c r="W34" s="42">
        <f t="shared" si="6"/>
        <v>0</v>
      </c>
      <c r="Y34" s="42">
        <f t="shared" si="7"/>
        <v>0</v>
      </c>
      <c r="AA34" s="42">
        <f t="shared" si="8"/>
        <v>0</v>
      </c>
      <c r="AC34" s="42">
        <f t="shared" si="9"/>
        <v>0</v>
      </c>
      <c r="AE34" s="42">
        <f t="shared" si="5"/>
        <v>0</v>
      </c>
      <c r="AF34" s="42"/>
    </row>
    <row r="35" spans="1:32" x14ac:dyDescent="0.2">
      <c r="B35" s="60" t="s">
        <v>23</v>
      </c>
      <c r="C35" s="42">
        <v>79</v>
      </c>
      <c r="E35" s="42">
        <v>74</v>
      </c>
      <c r="G35" s="42">
        <v>124</v>
      </c>
      <c r="I35" s="42">
        <v>143</v>
      </c>
      <c r="K35" s="42">
        <v>420</v>
      </c>
      <c r="L35" s="42"/>
      <c r="M35" s="42">
        <v>79</v>
      </c>
      <c r="O35" s="42">
        <v>74</v>
      </c>
      <c r="Q35" s="42">
        <v>124</v>
      </c>
      <c r="S35" s="42">
        <v>143</v>
      </c>
      <c r="U35" s="42">
        <v>420</v>
      </c>
      <c r="V35" s="42"/>
      <c r="W35" s="42">
        <f t="shared" si="6"/>
        <v>0</v>
      </c>
      <c r="Y35" s="42">
        <f t="shared" si="7"/>
        <v>0</v>
      </c>
      <c r="AA35" s="42">
        <f t="shared" si="8"/>
        <v>0</v>
      </c>
      <c r="AC35" s="42">
        <f t="shared" si="9"/>
        <v>0</v>
      </c>
      <c r="AE35" s="42">
        <f t="shared" si="5"/>
        <v>0</v>
      </c>
      <c r="AF35" s="42"/>
    </row>
    <row r="36" spans="1:32" x14ac:dyDescent="0.2">
      <c r="B36" s="54" t="s">
        <v>24</v>
      </c>
      <c r="C36" s="42">
        <v>0</v>
      </c>
      <c r="E36" s="42">
        <v>0</v>
      </c>
      <c r="G36" s="42">
        <v>0</v>
      </c>
      <c r="I36" s="42">
        <v>0</v>
      </c>
      <c r="K36" s="42">
        <v>0</v>
      </c>
      <c r="L36" s="42"/>
      <c r="M36" s="42">
        <v>0</v>
      </c>
      <c r="O36" s="42">
        <v>0</v>
      </c>
      <c r="Q36" s="42">
        <v>0</v>
      </c>
      <c r="S36" s="42">
        <v>0</v>
      </c>
      <c r="U36" s="42">
        <v>0</v>
      </c>
      <c r="V36" s="42"/>
      <c r="W36" s="42">
        <f t="shared" si="6"/>
        <v>0</v>
      </c>
      <c r="Y36" s="42">
        <f t="shared" si="7"/>
        <v>0</v>
      </c>
      <c r="AA36" s="42">
        <f t="shared" si="8"/>
        <v>0</v>
      </c>
      <c r="AC36" s="42">
        <f t="shared" si="9"/>
        <v>0</v>
      </c>
      <c r="AE36" s="42">
        <f t="shared" si="5"/>
        <v>0</v>
      </c>
      <c r="AF36" s="42"/>
    </row>
    <row r="37" spans="1:32" x14ac:dyDescent="0.2">
      <c r="B37" s="54" t="s">
        <v>25</v>
      </c>
      <c r="C37" s="42">
        <v>6</v>
      </c>
      <c r="E37" s="42">
        <v>11</v>
      </c>
      <c r="G37" s="42">
        <v>1</v>
      </c>
      <c r="I37" s="42">
        <v>9</v>
      </c>
      <c r="K37" s="42">
        <v>27</v>
      </c>
      <c r="L37" s="42"/>
      <c r="M37" s="42">
        <v>6</v>
      </c>
      <c r="O37" s="42">
        <v>9</v>
      </c>
      <c r="Q37" s="42">
        <v>5</v>
      </c>
      <c r="S37" s="42">
        <v>7</v>
      </c>
      <c r="U37" s="42">
        <v>27</v>
      </c>
      <c r="V37" s="42"/>
      <c r="W37" s="42">
        <f t="shared" si="6"/>
        <v>0</v>
      </c>
      <c r="Y37" s="42">
        <f t="shared" si="7"/>
        <v>-2</v>
      </c>
      <c r="AA37" s="42">
        <f t="shared" si="8"/>
        <v>4</v>
      </c>
      <c r="AC37" s="42">
        <f t="shared" si="9"/>
        <v>-2</v>
      </c>
      <c r="AE37" s="42">
        <f t="shared" si="5"/>
        <v>0</v>
      </c>
      <c r="AF37" s="42"/>
    </row>
    <row r="38" spans="1:32" x14ac:dyDescent="0.2">
      <c r="A38" s="39">
        <v>16</v>
      </c>
      <c r="B38" s="57" t="s">
        <v>26</v>
      </c>
      <c r="C38" s="58">
        <f>SUM(C30:C37)</f>
        <v>520</v>
      </c>
      <c r="E38" s="58">
        <f>SUM(E30:E37)</f>
        <v>527</v>
      </c>
      <c r="G38" s="58">
        <f>SUM(G30:G37)</f>
        <v>579</v>
      </c>
      <c r="I38" s="58">
        <f>SUM(I30:I37)</f>
        <v>725</v>
      </c>
      <c r="K38" s="58">
        <f>SUM(K30:K37)</f>
        <v>2351</v>
      </c>
      <c r="L38" s="42"/>
      <c r="M38" s="58">
        <f>SUM(M30:M37)</f>
        <v>522</v>
      </c>
      <c r="O38" s="58">
        <f>SUM(O30:O37)</f>
        <v>530</v>
      </c>
      <c r="Q38" s="58">
        <f>SUM(Q30:Q37)</f>
        <v>585</v>
      </c>
      <c r="S38" s="58">
        <f>SUM(S30:S37)</f>
        <v>729</v>
      </c>
      <c r="U38" s="58">
        <f>SUM(U30:U37)</f>
        <v>2366</v>
      </c>
      <c r="V38" s="42"/>
      <c r="W38" s="58">
        <f>SUM(W30:W37)</f>
        <v>2</v>
      </c>
      <c r="Y38" s="58">
        <f>SUM(Y30:Y37)</f>
        <v>3</v>
      </c>
      <c r="AA38" s="58">
        <f>SUM(AA30:AA37)</f>
        <v>6</v>
      </c>
      <c r="AC38" s="58">
        <f>SUM(AC30:AC37)</f>
        <v>4</v>
      </c>
      <c r="AE38" s="58">
        <f t="shared" si="5"/>
        <v>15</v>
      </c>
      <c r="AF38" s="42"/>
    </row>
    <row r="39" spans="1:32" ht="12" thickBot="1" x14ac:dyDescent="0.25">
      <c r="A39" s="39">
        <v>17</v>
      </c>
      <c r="B39" s="39" t="s">
        <v>42</v>
      </c>
      <c r="C39" s="61">
        <f>+C27-C38</f>
        <v>153</v>
      </c>
      <c r="E39" s="61">
        <f>+E27-E38</f>
        <v>153</v>
      </c>
      <c r="G39" s="61">
        <f>+G27-G38</f>
        <v>107</v>
      </c>
      <c r="I39" s="61">
        <f>+I27-I38</f>
        <v>133</v>
      </c>
      <c r="K39" s="61">
        <f>+K27-K38</f>
        <v>546</v>
      </c>
      <c r="L39" s="42"/>
      <c r="M39" s="61">
        <f>+M27-M38</f>
        <v>152</v>
      </c>
      <c r="O39" s="61">
        <f>+O27-O38</f>
        <v>156</v>
      </c>
      <c r="Q39" s="61">
        <f>+Q27-Q38</f>
        <v>106</v>
      </c>
      <c r="S39" s="61">
        <f>+S27-S38</f>
        <v>135</v>
      </c>
      <c r="U39" s="61">
        <f>+U27-U38</f>
        <v>549</v>
      </c>
      <c r="V39" s="42"/>
      <c r="W39" s="61">
        <f>M39-C39</f>
        <v>-1</v>
      </c>
      <c r="Y39" s="61">
        <f>O39-E39</f>
        <v>3</v>
      </c>
      <c r="AA39" s="61">
        <f>Q39-G39</f>
        <v>-1</v>
      </c>
      <c r="AC39" s="61">
        <f>S39-I39</f>
        <v>2</v>
      </c>
      <c r="AE39" s="61">
        <f t="shared" si="5"/>
        <v>3</v>
      </c>
      <c r="AF39" s="42"/>
    </row>
    <row r="40" spans="1:32" ht="12" thickTop="1" x14ac:dyDescent="0.2">
      <c r="C40" s="56"/>
      <c r="E40" s="56"/>
      <c r="F40" s="56"/>
      <c r="G40" s="56"/>
      <c r="I40" s="56"/>
      <c r="K40" s="56"/>
      <c r="M40" s="56"/>
      <c r="O40" s="56"/>
      <c r="P40" s="56"/>
      <c r="Q40" s="56"/>
      <c r="S40" s="56"/>
      <c r="U40" s="56"/>
      <c r="W40" s="56"/>
      <c r="Y40" s="56"/>
      <c r="Z40" s="56"/>
      <c r="AA40" s="56"/>
      <c r="AC40" s="56"/>
      <c r="AE40" s="56"/>
    </row>
    <row r="41" spans="1:32" x14ac:dyDescent="0.2">
      <c r="B41" s="51" t="s">
        <v>63</v>
      </c>
      <c r="U41" s="42"/>
      <c r="AE41" s="42"/>
    </row>
    <row r="42" spans="1:32" x14ac:dyDescent="0.2">
      <c r="B42" s="53" t="s">
        <v>8</v>
      </c>
      <c r="K42" s="39"/>
      <c r="AE42" s="42"/>
    </row>
    <row r="43" spans="1:32" x14ac:dyDescent="0.2">
      <c r="B43" s="54" t="s">
        <v>9</v>
      </c>
      <c r="C43" s="55">
        <v>234</v>
      </c>
      <c r="E43" s="55">
        <v>249</v>
      </c>
      <c r="G43" s="55">
        <v>227</v>
      </c>
      <c r="I43" s="55">
        <v>775</v>
      </c>
      <c r="K43" s="55">
        <v>1485</v>
      </c>
      <c r="L43" s="42"/>
      <c r="M43" s="55">
        <v>186</v>
      </c>
      <c r="O43" s="55">
        <v>199</v>
      </c>
      <c r="Q43" s="55">
        <v>171</v>
      </c>
      <c r="S43" s="55">
        <v>632</v>
      </c>
      <c r="U43" s="55">
        <v>1188</v>
      </c>
      <c r="V43" s="42"/>
      <c r="W43" s="55">
        <f t="shared" ref="W43:W48" si="10">M43-C43</f>
        <v>-48</v>
      </c>
      <c r="Y43" s="55">
        <f t="shared" ref="Y43:Y48" si="11">O43-E43</f>
        <v>-50</v>
      </c>
      <c r="AA43" s="55">
        <f t="shared" ref="AA43:AA48" si="12">Q43-G43</f>
        <v>-56</v>
      </c>
      <c r="AC43" s="55">
        <f t="shared" ref="AC43:AC48" si="13">S43-I43</f>
        <v>-143</v>
      </c>
      <c r="AE43" s="42">
        <f t="shared" si="5"/>
        <v>-297</v>
      </c>
      <c r="AF43" s="42"/>
    </row>
    <row r="44" spans="1:32" x14ac:dyDescent="0.2">
      <c r="B44" s="54" t="s">
        <v>10</v>
      </c>
      <c r="C44" s="42">
        <v>44</v>
      </c>
      <c r="E44" s="42">
        <v>48</v>
      </c>
      <c r="G44" s="42">
        <v>49</v>
      </c>
      <c r="I44" s="42">
        <v>126</v>
      </c>
      <c r="K44" s="42">
        <v>267</v>
      </c>
      <c r="L44" s="42"/>
      <c r="M44" s="42">
        <v>45</v>
      </c>
      <c r="O44" s="42">
        <v>48</v>
      </c>
      <c r="Q44" s="42">
        <v>50</v>
      </c>
      <c r="S44" s="42">
        <v>131</v>
      </c>
      <c r="U44" s="42">
        <v>274</v>
      </c>
      <c r="V44" s="42"/>
      <c r="W44" s="42">
        <f t="shared" si="10"/>
        <v>1</v>
      </c>
      <c r="Y44" s="42">
        <f t="shared" si="11"/>
        <v>0</v>
      </c>
      <c r="AA44" s="42">
        <f t="shared" si="12"/>
        <v>1</v>
      </c>
      <c r="AC44" s="42">
        <f t="shared" si="13"/>
        <v>5</v>
      </c>
      <c r="AE44" s="42">
        <f t="shared" si="5"/>
        <v>7</v>
      </c>
      <c r="AF44" s="42"/>
    </row>
    <row r="45" spans="1:32" x14ac:dyDescent="0.2">
      <c r="B45" s="54" t="s">
        <v>11</v>
      </c>
      <c r="C45" s="42">
        <v>33</v>
      </c>
      <c r="E45" s="42">
        <v>38</v>
      </c>
      <c r="G45" s="42">
        <v>39</v>
      </c>
      <c r="I45" s="42">
        <v>79</v>
      </c>
      <c r="K45" s="42">
        <v>189</v>
      </c>
      <c r="L45" s="42"/>
      <c r="M45" s="42">
        <v>32</v>
      </c>
      <c r="O45" s="42">
        <v>41</v>
      </c>
      <c r="Q45" s="42">
        <v>47</v>
      </c>
      <c r="S45" s="42">
        <v>81</v>
      </c>
      <c r="U45" s="42">
        <v>201</v>
      </c>
      <c r="V45" s="42"/>
      <c r="W45" s="42">
        <f t="shared" si="10"/>
        <v>-1</v>
      </c>
      <c r="Y45" s="42">
        <f t="shared" si="11"/>
        <v>3</v>
      </c>
      <c r="AA45" s="42">
        <f t="shared" si="12"/>
        <v>8</v>
      </c>
      <c r="AC45" s="42">
        <f t="shared" si="13"/>
        <v>2</v>
      </c>
      <c r="AE45" s="42">
        <f t="shared" si="5"/>
        <v>12</v>
      </c>
      <c r="AF45" s="42"/>
    </row>
    <row r="46" spans="1:32" x14ac:dyDescent="0.2">
      <c r="B46" s="54" t="s">
        <v>12</v>
      </c>
      <c r="C46" s="42">
        <v>15</v>
      </c>
      <c r="E46" s="42">
        <v>19</v>
      </c>
      <c r="G46" s="42">
        <v>17</v>
      </c>
      <c r="I46" s="42">
        <v>42</v>
      </c>
      <c r="K46" s="42">
        <v>93</v>
      </c>
      <c r="L46" s="42"/>
      <c r="M46" s="42">
        <v>17</v>
      </c>
      <c r="O46" s="42">
        <v>18</v>
      </c>
      <c r="Q46" s="42">
        <v>16</v>
      </c>
      <c r="S46" s="42">
        <v>43</v>
      </c>
      <c r="U46" s="42">
        <v>94</v>
      </c>
      <c r="V46" s="42"/>
      <c r="W46" s="42">
        <f t="shared" si="10"/>
        <v>2</v>
      </c>
      <c r="Y46" s="42">
        <f t="shared" si="11"/>
        <v>-1</v>
      </c>
      <c r="AA46" s="42">
        <f t="shared" si="12"/>
        <v>-1</v>
      </c>
      <c r="AC46" s="42">
        <f t="shared" si="13"/>
        <v>1</v>
      </c>
      <c r="AE46" s="42">
        <f t="shared" si="5"/>
        <v>1</v>
      </c>
      <c r="AF46" s="42"/>
    </row>
    <row r="47" spans="1:32" x14ac:dyDescent="0.2">
      <c r="B47" s="54" t="s">
        <v>13</v>
      </c>
      <c r="C47" s="42">
        <v>0</v>
      </c>
      <c r="E47" s="42">
        <v>0</v>
      </c>
      <c r="G47" s="42">
        <v>0</v>
      </c>
      <c r="I47" s="42">
        <v>1</v>
      </c>
      <c r="K47" s="42">
        <v>1</v>
      </c>
      <c r="L47" s="42"/>
      <c r="M47" s="42">
        <v>0</v>
      </c>
      <c r="O47" s="42">
        <v>0</v>
      </c>
      <c r="Q47" s="42">
        <v>0</v>
      </c>
      <c r="S47" s="42">
        <v>1</v>
      </c>
      <c r="U47" s="42">
        <v>1</v>
      </c>
      <c r="V47" s="42"/>
      <c r="W47" s="42">
        <f t="shared" si="10"/>
        <v>0</v>
      </c>
      <c r="Y47" s="42">
        <f t="shared" si="11"/>
        <v>0</v>
      </c>
      <c r="AA47" s="42">
        <f t="shared" si="12"/>
        <v>0</v>
      </c>
      <c r="AC47" s="42">
        <f t="shared" si="13"/>
        <v>0</v>
      </c>
      <c r="AE47" s="42">
        <f t="shared" si="5"/>
        <v>0</v>
      </c>
      <c r="AF47" s="42"/>
    </row>
    <row r="48" spans="1:32" x14ac:dyDescent="0.2">
      <c r="B48" s="54" t="s">
        <v>14</v>
      </c>
      <c r="C48" s="42">
        <v>-48</v>
      </c>
      <c r="E48" s="42">
        <v>-49</v>
      </c>
      <c r="G48" s="42">
        <v>-49</v>
      </c>
      <c r="I48" s="42">
        <v>-133</v>
      </c>
      <c r="K48" s="42">
        <v>-279</v>
      </c>
      <c r="L48" s="42"/>
      <c r="M48" s="42">
        <v>0</v>
      </c>
      <c r="O48" s="42">
        <v>0</v>
      </c>
      <c r="Q48" s="42">
        <v>0</v>
      </c>
      <c r="S48" s="42">
        <v>0</v>
      </c>
      <c r="U48" s="42">
        <v>0</v>
      </c>
      <c r="V48" s="42"/>
      <c r="W48" s="42">
        <f t="shared" si="10"/>
        <v>48</v>
      </c>
      <c r="Y48" s="42">
        <f t="shared" si="11"/>
        <v>49</v>
      </c>
      <c r="AA48" s="42">
        <f t="shared" si="12"/>
        <v>49</v>
      </c>
      <c r="AC48" s="42">
        <f t="shared" si="13"/>
        <v>133</v>
      </c>
      <c r="AE48" s="42">
        <f t="shared" si="5"/>
        <v>279</v>
      </c>
      <c r="AF48" s="42"/>
    </row>
    <row r="49" spans="1:32" x14ac:dyDescent="0.2">
      <c r="A49" s="39">
        <v>7</v>
      </c>
      <c r="B49" s="57" t="s">
        <v>15</v>
      </c>
      <c r="C49" s="58">
        <f>SUM(C43:C48)</f>
        <v>278</v>
      </c>
      <c r="E49" s="58">
        <f>SUM(E43:E48)</f>
        <v>305</v>
      </c>
      <c r="G49" s="58">
        <f>SUM(G43:G48)</f>
        <v>283</v>
      </c>
      <c r="I49" s="58">
        <f>SUM(I43:I48)</f>
        <v>890</v>
      </c>
      <c r="K49" s="58">
        <f>SUM(K43:K48)</f>
        <v>1756</v>
      </c>
      <c r="L49" s="42"/>
      <c r="M49" s="58">
        <f>SUM(M43:M48)</f>
        <v>280</v>
      </c>
      <c r="O49" s="58">
        <f>SUM(O43:O48)</f>
        <v>306</v>
      </c>
      <c r="Q49" s="58">
        <f>SUM(Q43:Q48)</f>
        <v>284</v>
      </c>
      <c r="S49" s="58">
        <f>SUM(S43:S48)</f>
        <v>888</v>
      </c>
      <c r="U49" s="58">
        <f>SUM(U43:U48)</f>
        <v>1758</v>
      </c>
      <c r="V49" s="42"/>
      <c r="W49" s="58">
        <f>SUM(W43:W48)</f>
        <v>2</v>
      </c>
      <c r="Y49" s="58">
        <f>SUM(Y43:Y48)</f>
        <v>1</v>
      </c>
      <c r="AA49" s="58">
        <f>SUM(AA43:AA48)</f>
        <v>1</v>
      </c>
      <c r="AC49" s="58">
        <f>SUM(AC43:AC48)</f>
        <v>-2</v>
      </c>
      <c r="AE49" s="58">
        <f t="shared" si="5"/>
        <v>2</v>
      </c>
      <c r="AF49" s="42"/>
    </row>
    <row r="50" spans="1:32" x14ac:dyDescent="0.2">
      <c r="B50" s="53" t="s">
        <v>16</v>
      </c>
      <c r="C50" s="42"/>
      <c r="E50" s="42"/>
      <c r="G50" s="42"/>
      <c r="I50" s="42"/>
      <c r="L50" s="42"/>
      <c r="M50" s="42"/>
      <c r="O50" s="42"/>
      <c r="Q50" s="42"/>
      <c r="S50" s="42"/>
      <c r="U50" s="42"/>
      <c r="V50" s="42"/>
      <c r="W50" s="42"/>
      <c r="Y50" s="42"/>
      <c r="AA50" s="42"/>
      <c r="AC50" s="42"/>
      <c r="AE50" s="42"/>
      <c r="AF50" s="42"/>
    </row>
    <row r="51" spans="1:32" x14ac:dyDescent="0.2">
      <c r="B51" s="54" t="s">
        <v>17</v>
      </c>
      <c r="C51" s="42"/>
      <c r="E51" s="42"/>
      <c r="G51" s="42"/>
      <c r="I51" s="42"/>
      <c r="L51" s="42"/>
      <c r="M51" s="42"/>
      <c r="O51" s="42"/>
      <c r="Q51" s="42"/>
      <c r="S51" s="42"/>
      <c r="U51" s="42"/>
      <c r="V51" s="42"/>
      <c r="W51" s="42"/>
      <c r="Y51" s="42"/>
      <c r="AA51" s="42"/>
      <c r="AC51" s="42"/>
      <c r="AE51" s="42"/>
      <c r="AF51" s="42"/>
    </row>
    <row r="52" spans="1:32" x14ac:dyDescent="0.2">
      <c r="B52" s="59" t="s">
        <v>18</v>
      </c>
      <c r="C52" s="42">
        <v>138</v>
      </c>
      <c r="E52" s="42">
        <v>139</v>
      </c>
      <c r="G52" s="42">
        <v>122</v>
      </c>
      <c r="I52" s="42">
        <v>450</v>
      </c>
      <c r="K52" s="42">
        <v>849</v>
      </c>
      <c r="L52" s="42"/>
      <c r="M52" s="42">
        <v>112</v>
      </c>
      <c r="O52" s="42">
        <v>114</v>
      </c>
      <c r="Q52" s="42">
        <v>98</v>
      </c>
      <c r="S52" s="42">
        <v>366</v>
      </c>
      <c r="U52" s="42">
        <v>690</v>
      </c>
      <c r="V52" s="42"/>
      <c r="W52" s="42">
        <f t="shared" ref="W52:W59" si="14">M52-C52</f>
        <v>-26</v>
      </c>
      <c r="Y52" s="42">
        <f t="shared" ref="Y52:Y59" si="15">O52-E52</f>
        <v>-25</v>
      </c>
      <c r="AA52" s="42">
        <f t="shared" ref="AA52:AA59" si="16">Q52-G52</f>
        <v>-24</v>
      </c>
      <c r="AC52" s="42">
        <f t="shared" ref="AC52:AC59" si="17">S52-I52</f>
        <v>-84</v>
      </c>
      <c r="AE52" s="42">
        <f t="shared" si="5"/>
        <v>-159</v>
      </c>
      <c r="AF52" s="42"/>
    </row>
    <row r="53" spans="1:32" x14ac:dyDescent="0.2">
      <c r="B53" s="59" t="s">
        <v>19</v>
      </c>
      <c r="C53" s="42">
        <v>14</v>
      </c>
      <c r="E53" s="42">
        <v>17</v>
      </c>
      <c r="G53" s="42">
        <v>16</v>
      </c>
      <c r="I53" s="42">
        <v>38</v>
      </c>
      <c r="K53" s="42">
        <v>85</v>
      </c>
      <c r="L53" s="42"/>
      <c r="M53" s="42">
        <v>33</v>
      </c>
      <c r="O53" s="42">
        <v>34</v>
      </c>
      <c r="Q53" s="42">
        <v>34</v>
      </c>
      <c r="S53" s="42">
        <v>97</v>
      </c>
      <c r="U53" s="42">
        <v>198</v>
      </c>
      <c r="V53" s="42"/>
      <c r="W53" s="42">
        <f t="shared" si="14"/>
        <v>19</v>
      </c>
      <c r="Y53" s="42">
        <f t="shared" si="15"/>
        <v>17</v>
      </c>
      <c r="AA53" s="42">
        <f t="shared" si="16"/>
        <v>18</v>
      </c>
      <c r="AC53" s="42">
        <f t="shared" si="17"/>
        <v>59</v>
      </c>
      <c r="AE53" s="42">
        <f t="shared" si="5"/>
        <v>113</v>
      </c>
      <c r="AF53" s="42"/>
    </row>
    <row r="54" spans="1:32" x14ac:dyDescent="0.2">
      <c r="B54" s="59" t="s">
        <v>20</v>
      </c>
      <c r="C54" s="42">
        <v>6</v>
      </c>
      <c r="E54" s="42">
        <v>7</v>
      </c>
      <c r="G54" s="42">
        <v>7</v>
      </c>
      <c r="I54" s="42">
        <v>15</v>
      </c>
      <c r="K54" s="42">
        <v>35</v>
      </c>
      <c r="L54" s="42"/>
      <c r="M54" s="42">
        <v>13</v>
      </c>
      <c r="O54" s="42">
        <v>13</v>
      </c>
      <c r="Q54" s="42">
        <v>13</v>
      </c>
      <c r="S54" s="42">
        <v>31</v>
      </c>
      <c r="U54" s="42">
        <v>70</v>
      </c>
      <c r="V54" s="42"/>
      <c r="W54" s="42">
        <f t="shared" si="14"/>
        <v>7</v>
      </c>
      <c r="Y54" s="42">
        <f t="shared" si="15"/>
        <v>6</v>
      </c>
      <c r="AA54" s="42">
        <f t="shared" si="16"/>
        <v>6</v>
      </c>
      <c r="AC54" s="42">
        <f t="shared" si="17"/>
        <v>16</v>
      </c>
      <c r="AE54" s="42">
        <f t="shared" si="5"/>
        <v>35</v>
      </c>
      <c r="AF54" s="42"/>
    </row>
    <row r="55" spans="1:32" x14ac:dyDescent="0.2">
      <c r="B55" s="60" t="s">
        <v>21</v>
      </c>
      <c r="C55" s="42">
        <v>68</v>
      </c>
      <c r="E55" s="42">
        <v>75</v>
      </c>
      <c r="G55" s="42">
        <v>65</v>
      </c>
      <c r="I55" s="42">
        <v>188</v>
      </c>
      <c r="K55" s="42">
        <v>396</v>
      </c>
      <c r="L55" s="42"/>
      <c r="M55" s="42">
        <v>70</v>
      </c>
      <c r="O55" s="42">
        <v>76</v>
      </c>
      <c r="Q55" s="42">
        <v>69</v>
      </c>
      <c r="S55" s="42">
        <v>192</v>
      </c>
      <c r="U55" s="42">
        <v>407</v>
      </c>
      <c r="V55" s="42"/>
      <c r="W55" s="42">
        <f t="shared" si="14"/>
        <v>2</v>
      </c>
      <c r="Y55" s="42">
        <f t="shared" si="15"/>
        <v>1</v>
      </c>
      <c r="AA55" s="42">
        <f t="shared" si="16"/>
        <v>4</v>
      </c>
      <c r="AC55" s="42">
        <f t="shared" si="17"/>
        <v>4</v>
      </c>
      <c r="AE55" s="42">
        <f t="shared" si="5"/>
        <v>11</v>
      </c>
      <c r="AF55" s="42"/>
    </row>
    <row r="56" spans="1:32" x14ac:dyDescent="0.2">
      <c r="B56" s="60" t="s">
        <v>22</v>
      </c>
      <c r="C56" s="42">
        <v>0</v>
      </c>
      <c r="E56" s="42">
        <v>0</v>
      </c>
      <c r="G56" s="42">
        <v>0</v>
      </c>
      <c r="I56" s="42">
        <v>1</v>
      </c>
      <c r="K56" s="42">
        <v>1</v>
      </c>
      <c r="L56" s="42"/>
      <c r="M56" s="42">
        <v>0</v>
      </c>
      <c r="O56" s="42">
        <v>0</v>
      </c>
      <c r="Q56" s="42">
        <v>0</v>
      </c>
      <c r="S56" s="42">
        <v>1</v>
      </c>
      <c r="U56" s="42">
        <v>1</v>
      </c>
      <c r="V56" s="42"/>
      <c r="W56" s="42">
        <f t="shared" si="14"/>
        <v>0</v>
      </c>
      <c r="Y56" s="42">
        <f t="shared" si="15"/>
        <v>0</v>
      </c>
      <c r="AA56" s="42">
        <f t="shared" si="16"/>
        <v>0</v>
      </c>
      <c r="AC56" s="42">
        <f t="shared" si="17"/>
        <v>0</v>
      </c>
      <c r="AE56" s="42">
        <f t="shared" si="5"/>
        <v>0</v>
      </c>
      <c r="AF56" s="42"/>
    </row>
    <row r="57" spans="1:32" x14ac:dyDescent="0.2">
      <c r="B57" s="60" t="s">
        <v>23</v>
      </c>
      <c r="C57" s="42">
        <v>21</v>
      </c>
      <c r="E57" s="42">
        <v>21</v>
      </c>
      <c r="G57" s="42">
        <v>24</v>
      </c>
      <c r="I57" s="42">
        <v>120</v>
      </c>
      <c r="K57" s="42">
        <v>186</v>
      </c>
      <c r="L57" s="42"/>
      <c r="M57" s="42">
        <v>21</v>
      </c>
      <c r="O57" s="42">
        <v>21</v>
      </c>
      <c r="Q57" s="42">
        <v>24</v>
      </c>
      <c r="S57" s="42">
        <v>120</v>
      </c>
      <c r="U57" s="42">
        <v>186</v>
      </c>
      <c r="V57" s="42"/>
      <c r="W57" s="42">
        <f t="shared" si="14"/>
        <v>0</v>
      </c>
      <c r="Y57" s="42">
        <f t="shared" si="15"/>
        <v>0</v>
      </c>
      <c r="AA57" s="42">
        <f t="shared" si="16"/>
        <v>0</v>
      </c>
      <c r="AC57" s="42">
        <f t="shared" si="17"/>
        <v>0</v>
      </c>
      <c r="AE57" s="42">
        <f t="shared" si="5"/>
        <v>0</v>
      </c>
      <c r="AF57" s="42"/>
    </row>
    <row r="58" spans="1:32" x14ac:dyDescent="0.2">
      <c r="B58" s="54" t="s">
        <v>24</v>
      </c>
      <c r="C58" s="42">
        <v>0</v>
      </c>
      <c r="E58" s="42">
        <v>0</v>
      </c>
      <c r="G58" s="42">
        <v>0</v>
      </c>
      <c r="I58" s="42">
        <v>0</v>
      </c>
      <c r="K58" s="42">
        <v>0</v>
      </c>
      <c r="L58" s="42"/>
      <c r="M58" s="42">
        <v>0</v>
      </c>
      <c r="O58" s="42">
        <v>0</v>
      </c>
      <c r="Q58" s="42">
        <v>0</v>
      </c>
      <c r="S58" s="42">
        <v>0</v>
      </c>
      <c r="U58" s="42">
        <v>0</v>
      </c>
      <c r="V58" s="42"/>
      <c r="W58" s="42">
        <f t="shared" si="14"/>
        <v>0</v>
      </c>
      <c r="Y58" s="42">
        <f t="shared" si="15"/>
        <v>0</v>
      </c>
      <c r="AA58" s="42">
        <f t="shared" si="16"/>
        <v>0</v>
      </c>
      <c r="AC58" s="42">
        <f t="shared" si="17"/>
        <v>0</v>
      </c>
      <c r="AE58" s="42">
        <f t="shared" si="5"/>
        <v>0</v>
      </c>
      <c r="AF58" s="42"/>
    </row>
    <row r="59" spans="1:32" x14ac:dyDescent="0.2">
      <c r="B59" s="54" t="s">
        <v>25</v>
      </c>
      <c r="C59" s="42">
        <v>2</v>
      </c>
      <c r="E59" s="42">
        <v>-1</v>
      </c>
      <c r="G59" s="42">
        <v>2</v>
      </c>
      <c r="I59" s="42">
        <v>3</v>
      </c>
      <c r="K59" s="42">
        <v>6</v>
      </c>
      <c r="L59" s="42"/>
      <c r="M59" s="42">
        <v>2</v>
      </c>
      <c r="O59" s="42">
        <v>1</v>
      </c>
      <c r="Q59" s="42">
        <v>-1</v>
      </c>
      <c r="S59" s="42">
        <v>5</v>
      </c>
      <c r="U59" s="42">
        <v>7</v>
      </c>
      <c r="V59" s="42"/>
      <c r="W59" s="42">
        <f t="shared" si="14"/>
        <v>0</v>
      </c>
      <c r="Y59" s="42">
        <f t="shared" si="15"/>
        <v>2</v>
      </c>
      <c r="AA59" s="42">
        <f t="shared" si="16"/>
        <v>-3</v>
      </c>
      <c r="AC59" s="42">
        <f t="shared" si="17"/>
        <v>2</v>
      </c>
      <c r="AE59" s="42">
        <f t="shared" si="5"/>
        <v>1</v>
      </c>
      <c r="AF59" s="42"/>
    </row>
    <row r="60" spans="1:32" x14ac:dyDescent="0.2">
      <c r="A60" s="39">
        <v>16</v>
      </c>
      <c r="B60" s="57" t="s">
        <v>26</v>
      </c>
      <c r="C60" s="58">
        <f>SUM(C52:C59)</f>
        <v>249</v>
      </c>
      <c r="E60" s="58">
        <f>SUM(E52:E59)</f>
        <v>258</v>
      </c>
      <c r="G60" s="58">
        <f>SUM(G52:G59)</f>
        <v>236</v>
      </c>
      <c r="I60" s="58">
        <f>SUM(I52:I59)</f>
        <v>815</v>
      </c>
      <c r="K60" s="58">
        <f>SUM(K52:K59)</f>
        <v>1558</v>
      </c>
      <c r="L60" s="42"/>
      <c r="M60" s="58">
        <f>SUM(M52:M59)</f>
        <v>251</v>
      </c>
      <c r="O60" s="58">
        <f>SUM(O52:O59)</f>
        <v>259</v>
      </c>
      <c r="Q60" s="58">
        <f>SUM(Q52:Q59)</f>
        <v>237</v>
      </c>
      <c r="S60" s="58">
        <f>SUM(S52:S59)</f>
        <v>812</v>
      </c>
      <c r="U60" s="58">
        <f>SUM(U52:U59)</f>
        <v>1559</v>
      </c>
      <c r="V60" s="42"/>
      <c r="W60" s="58">
        <f>SUM(W52:W59)</f>
        <v>2</v>
      </c>
      <c r="Y60" s="58">
        <f>SUM(Y52:Y59)</f>
        <v>1</v>
      </c>
      <c r="AA60" s="58">
        <f>SUM(AA52:AA59)</f>
        <v>1</v>
      </c>
      <c r="AC60" s="58">
        <f>SUM(AC52:AC59)</f>
        <v>-3</v>
      </c>
      <c r="AE60" s="58">
        <f t="shared" si="5"/>
        <v>1</v>
      </c>
      <c r="AF60" s="42"/>
    </row>
    <row r="61" spans="1:32" ht="12" thickBot="1" x14ac:dyDescent="0.25">
      <c r="A61" s="39">
        <v>17</v>
      </c>
      <c r="B61" s="39" t="s">
        <v>42</v>
      </c>
      <c r="C61" s="61">
        <f>+C49-C60</f>
        <v>29</v>
      </c>
      <c r="E61" s="61">
        <f>+E49-E60</f>
        <v>47</v>
      </c>
      <c r="G61" s="61">
        <f>+G49-G60</f>
        <v>47</v>
      </c>
      <c r="I61" s="61">
        <f>+I49-I60</f>
        <v>75</v>
      </c>
      <c r="K61" s="61">
        <f>+K49-K60</f>
        <v>198</v>
      </c>
      <c r="L61" s="42"/>
      <c r="M61" s="61">
        <f>+M49-M60</f>
        <v>29</v>
      </c>
      <c r="O61" s="61">
        <f>+O49-O60</f>
        <v>47</v>
      </c>
      <c r="Q61" s="61">
        <f>+Q49-Q60</f>
        <v>47</v>
      </c>
      <c r="S61" s="61">
        <f>+S49-S60</f>
        <v>76</v>
      </c>
      <c r="U61" s="61">
        <f>+U49-U60</f>
        <v>199</v>
      </c>
      <c r="V61" s="42"/>
      <c r="W61" s="61">
        <f>M61-C61</f>
        <v>0</v>
      </c>
      <c r="Y61" s="61">
        <f>O61-E61</f>
        <v>0</v>
      </c>
      <c r="AA61" s="61">
        <f>Q61-G61</f>
        <v>0</v>
      </c>
      <c r="AC61" s="61">
        <f>S61-I61</f>
        <v>1</v>
      </c>
      <c r="AE61" s="61">
        <f t="shared" si="5"/>
        <v>1</v>
      </c>
      <c r="AF61" s="42"/>
    </row>
    <row r="62" spans="1:32" ht="12" thickTop="1" x14ac:dyDescent="0.2">
      <c r="C62" s="56"/>
      <c r="E62" s="56"/>
      <c r="F62" s="56"/>
      <c r="G62" s="56"/>
      <c r="I62" s="56"/>
      <c r="K62" s="56"/>
      <c r="M62" s="56"/>
      <c r="O62" s="56"/>
      <c r="P62" s="56"/>
      <c r="Q62" s="56"/>
      <c r="S62" s="56"/>
      <c r="U62" s="56"/>
      <c r="W62" s="56"/>
      <c r="Y62" s="56"/>
      <c r="Z62" s="56"/>
      <c r="AA62" s="56"/>
      <c r="AC62" s="56"/>
      <c r="AE62" s="56"/>
    </row>
    <row r="63" spans="1:32" x14ac:dyDescent="0.2">
      <c r="B63" s="51" t="s">
        <v>64</v>
      </c>
      <c r="K63" s="39"/>
      <c r="AE63" s="42"/>
    </row>
    <row r="64" spans="1:32" x14ac:dyDescent="0.2">
      <c r="B64" s="53" t="s">
        <v>8</v>
      </c>
      <c r="K64" s="39"/>
      <c r="AE64" s="42"/>
    </row>
    <row r="65" spans="1:32" x14ac:dyDescent="0.2">
      <c r="B65" s="54" t="s">
        <v>9</v>
      </c>
      <c r="C65" s="55">
        <v>8</v>
      </c>
      <c r="E65" s="55">
        <v>9</v>
      </c>
      <c r="G65" s="55">
        <v>11</v>
      </c>
      <c r="I65" s="55">
        <v>76</v>
      </c>
      <c r="K65" s="55">
        <v>104</v>
      </c>
      <c r="L65" s="42"/>
      <c r="M65" s="55">
        <v>8</v>
      </c>
      <c r="O65" s="55">
        <v>9</v>
      </c>
      <c r="Q65" s="55">
        <v>11</v>
      </c>
      <c r="S65" s="55">
        <v>75</v>
      </c>
      <c r="U65" s="55">
        <v>103</v>
      </c>
      <c r="V65" s="42"/>
      <c r="W65" s="55">
        <f t="shared" ref="W65:W70" si="18">M65-C65</f>
        <v>0</v>
      </c>
      <c r="Y65" s="55">
        <f t="shared" ref="Y65:Y70" si="19">O65-E65</f>
        <v>0</v>
      </c>
      <c r="AA65" s="55">
        <f t="shared" ref="AA65:AA70" si="20">Q65-G65</f>
        <v>0</v>
      </c>
      <c r="AC65" s="55">
        <f t="shared" ref="AC65:AC70" si="21">S65-I65</f>
        <v>-1</v>
      </c>
      <c r="AE65" s="42">
        <f t="shared" si="5"/>
        <v>-1</v>
      </c>
      <c r="AF65" s="42"/>
    </row>
    <row r="66" spans="1:32" x14ac:dyDescent="0.2">
      <c r="B66" s="54" t="s">
        <v>10</v>
      </c>
      <c r="C66" s="42">
        <v>0</v>
      </c>
      <c r="E66" s="42">
        <v>0</v>
      </c>
      <c r="G66" s="42">
        <v>0</v>
      </c>
      <c r="I66" s="42">
        <v>8</v>
      </c>
      <c r="K66" s="42">
        <v>8</v>
      </c>
      <c r="L66" s="42"/>
      <c r="M66" s="42">
        <v>0</v>
      </c>
      <c r="O66" s="42">
        <v>1</v>
      </c>
      <c r="Q66" s="42">
        <v>-1</v>
      </c>
      <c r="S66" s="42">
        <v>8</v>
      </c>
      <c r="U66" s="42">
        <v>8</v>
      </c>
      <c r="V66" s="42"/>
      <c r="W66" s="42">
        <f t="shared" si="18"/>
        <v>0</v>
      </c>
      <c r="Y66" s="42">
        <f t="shared" si="19"/>
        <v>1</v>
      </c>
      <c r="AA66" s="42">
        <f t="shared" si="20"/>
        <v>-1</v>
      </c>
      <c r="AC66" s="42">
        <f t="shared" si="21"/>
        <v>0</v>
      </c>
      <c r="AE66" s="42">
        <f t="shared" si="5"/>
        <v>0</v>
      </c>
      <c r="AF66" s="42"/>
    </row>
    <row r="67" spans="1:32" x14ac:dyDescent="0.2">
      <c r="B67" s="54" t="s">
        <v>11</v>
      </c>
      <c r="C67" s="42">
        <v>0</v>
      </c>
      <c r="E67" s="42">
        <v>0</v>
      </c>
      <c r="G67" s="42">
        <v>0</v>
      </c>
      <c r="I67" s="42">
        <v>2</v>
      </c>
      <c r="K67" s="42">
        <v>2</v>
      </c>
      <c r="L67" s="42"/>
      <c r="M67" s="42">
        <v>0</v>
      </c>
      <c r="O67" s="42">
        <v>0</v>
      </c>
      <c r="Q67" s="42">
        <v>0</v>
      </c>
      <c r="S67" s="42">
        <v>1</v>
      </c>
      <c r="U67" s="42">
        <v>1</v>
      </c>
      <c r="V67" s="42"/>
      <c r="W67" s="42">
        <f t="shared" si="18"/>
        <v>0</v>
      </c>
      <c r="Y67" s="42">
        <f t="shared" si="19"/>
        <v>0</v>
      </c>
      <c r="AA67" s="42">
        <f t="shared" si="20"/>
        <v>0</v>
      </c>
      <c r="AC67" s="42">
        <f t="shared" si="21"/>
        <v>-1</v>
      </c>
      <c r="AE67" s="42">
        <f t="shared" si="5"/>
        <v>-1</v>
      </c>
      <c r="AF67" s="42"/>
    </row>
    <row r="68" spans="1:32" x14ac:dyDescent="0.2">
      <c r="B68" s="54" t="s">
        <v>12</v>
      </c>
      <c r="C68" s="42">
        <v>4</v>
      </c>
      <c r="E68" s="42">
        <v>7</v>
      </c>
      <c r="G68" s="42">
        <v>7</v>
      </c>
      <c r="I68" s="42">
        <v>23</v>
      </c>
      <c r="K68" s="42">
        <v>41</v>
      </c>
      <c r="L68" s="42"/>
      <c r="M68" s="42">
        <v>4</v>
      </c>
      <c r="O68" s="42">
        <v>6</v>
      </c>
      <c r="Q68" s="42">
        <v>8</v>
      </c>
      <c r="S68" s="42">
        <v>19</v>
      </c>
      <c r="U68" s="42">
        <v>37</v>
      </c>
      <c r="V68" s="42"/>
      <c r="W68" s="42">
        <f t="shared" si="18"/>
        <v>0</v>
      </c>
      <c r="Y68" s="42">
        <f t="shared" si="19"/>
        <v>-1</v>
      </c>
      <c r="AA68" s="42">
        <f t="shared" si="20"/>
        <v>1</v>
      </c>
      <c r="AC68" s="42">
        <f t="shared" si="21"/>
        <v>-4</v>
      </c>
      <c r="AE68" s="42">
        <f t="shared" si="5"/>
        <v>-4</v>
      </c>
      <c r="AF68" s="42"/>
    </row>
    <row r="69" spans="1:32" x14ac:dyDescent="0.2">
      <c r="B69" s="54" t="s">
        <v>13</v>
      </c>
      <c r="C69" s="42">
        <v>0</v>
      </c>
      <c r="E69" s="42">
        <v>0</v>
      </c>
      <c r="G69" s="42">
        <v>0</v>
      </c>
      <c r="I69" s="42">
        <v>46</v>
      </c>
      <c r="K69" s="42">
        <v>46</v>
      </c>
      <c r="L69" s="42"/>
      <c r="M69" s="42">
        <v>0</v>
      </c>
      <c r="O69" s="42">
        <v>0</v>
      </c>
      <c r="Q69" s="42">
        <v>0</v>
      </c>
      <c r="S69" s="42">
        <v>46</v>
      </c>
      <c r="U69" s="42">
        <v>46</v>
      </c>
      <c r="V69" s="42"/>
      <c r="W69" s="42">
        <f t="shared" si="18"/>
        <v>0</v>
      </c>
      <c r="Y69" s="42">
        <f t="shared" si="19"/>
        <v>0</v>
      </c>
      <c r="AA69" s="42">
        <f t="shared" si="20"/>
        <v>0</v>
      </c>
      <c r="AC69" s="42">
        <f t="shared" si="21"/>
        <v>0</v>
      </c>
      <c r="AE69" s="42">
        <f t="shared" si="5"/>
        <v>0</v>
      </c>
      <c r="AF69" s="42"/>
    </row>
    <row r="70" spans="1:32" x14ac:dyDescent="0.2">
      <c r="B70" s="54" t="s">
        <v>14</v>
      </c>
      <c r="C70" s="42">
        <v>0</v>
      </c>
      <c r="E70" s="42">
        <v>1</v>
      </c>
      <c r="G70" s="42">
        <v>-1</v>
      </c>
      <c r="I70" s="42">
        <v>-2</v>
      </c>
      <c r="K70" s="42">
        <v>-2</v>
      </c>
      <c r="L70" s="42"/>
      <c r="M70" s="42">
        <v>0</v>
      </c>
      <c r="O70" s="42">
        <v>0</v>
      </c>
      <c r="Q70" s="42">
        <v>0</v>
      </c>
      <c r="S70" s="42">
        <v>0</v>
      </c>
      <c r="U70" s="42">
        <v>0</v>
      </c>
      <c r="V70" s="42"/>
      <c r="W70" s="42">
        <f t="shared" si="18"/>
        <v>0</v>
      </c>
      <c r="Y70" s="42">
        <f t="shared" si="19"/>
        <v>-1</v>
      </c>
      <c r="AA70" s="42">
        <f t="shared" si="20"/>
        <v>1</v>
      </c>
      <c r="AC70" s="42">
        <f t="shared" si="21"/>
        <v>2</v>
      </c>
      <c r="AE70" s="42">
        <f t="shared" si="5"/>
        <v>2</v>
      </c>
      <c r="AF70" s="42"/>
    </row>
    <row r="71" spans="1:32" x14ac:dyDescent="0.2">
      <c r="A71" s="39">
        <v>7</v>
      </c>
      <c r="B71" s="57" t="s">
        <v>15</v>
      </c>
      <c r="C71" s="58">
        <f>SUM(C65:C70)</f>
        <v>12</v>
      </c>
      <c r="E71" s="58">
        <f>SUM(E65:E70)</f>
        <v>17</v>
      </c>
      <c r="G71" s="58">
        <f>SUM(G65:G70)</f>
        <v>17</v>
      </c>
      <c r="I71" s="58">
        <f>SUM(I65:I70)</f>
        <v>153</v>
      </c>
      <c r="K71" s="58">
        <f>SUM(K65:K70)</f>
        <v>199</v>
      </c>
      <c r="L71" s="42"/>
      <c r="M71" s="58">
        <f>SUM(M65:M70)</f>
        <v>12</v>
      </c>
      <c r="O71" s="58">
        <f>SUM(O65:O70)</f>
        <v>16</v>
      </c>
      <c r="Q71" s="58">
        <f>SUM(Q65:Q70)</f>
        <v>18</v>
      </c>
      <c r="S71" s="58">
        <f>SUM(S65:S70)</f>
        <v>149</v>
      </c>
      <c r="U71" s="58">
        <f>SUM(U65:U70)</f>
        <v>195</v>
      </c>
      <c r="V71" s="42"/>
      <c r="W71" s="58">
        <f>SUM(W65:W70)</f>
        <v>0</v>
      </c>
      <c r="Y71" s="58">
        <f>SUM(Y65:Y70)</f>
        <v>-1</v>
      </c>
      <c r="AA71" s="58">
        <f>SUM(AA65:AA70)</f>
        <v>1</v>
      </c>
      <c r="AC71" s="58">
        <f>SUM(AC65:AC70)</f>
        <v>-4</v>
      </c>
      <c r="AE71" s="58">
        <f t="shared" si="5"/>
        <v>-4</v>
      </c>
      <c r="AF71" s="42"/>
    </row>
    <row r="72" spans="1:32" x14ac:dyDescent="0.2">
      <c r="B72" s="53" t="s">
        <v>16</v>
      </c>
      <c r="C72" s="42"/>
      <c r="E72" s="42"/>
      <c r="G72" s="42"/>
      <c r="I72" s="42"/>
      <c r="L72" s="42"/>
      <c r="M72" s="42"/>
      <c r="O72" s="42"/>
      <c r="Q72" s="42"/>
      <c r="S72" s="42"/>
      <c r="U72" s="42"/>
      <c r="V72" s="42"/>
      <c r="W72" s="42"/>
      <c r="Y72" s="42"/>
      <c r="AA72" s="42"/>
      <c r="AC72" s="42"/>
      <c r="AE72" s="42"/>
      <c r="AF72" s="42"/>
    </row>
    <row r="73" spans="1:32" x14ac:dyDescent="0.2">
      <c r="B73" s="54" t="s">
        <v>17</v>
      </c>
      <c r="C73" s="42"/>
      <c r="E73" s="42"/>
      <c r="G73" s="42"/>
      <c r="I73" s="42"/>
      <c r="L73" s="42"/>
      <c r="M73" s="42"/>
      <c r="O73" s="42"/>
      <c r="Q73" s="42"/>
      <c r="S73" s="42"/>
      <c r="U73" s="42"/>
      <c r="V73" s="42"/>
      <c r="W73" s="42"/>
      <c r="Y73" s="42"/>
      <c r="AA73" s="42"/>
      <c r="AC73" s="42"/>
      <c r="AE73" s="42"/>
      <c r="AF73" s="42"/>
    </row>
    <row r="74" spans="1:32" x14ac:dyDescent="0.2">
      <c r="B74" s="59" t="s">
        <v>18</v>
      </c>
      <c r="C74" s="42">
        <v>5</v>
      </c>
      <c r="E74" s="42">
        <v>3</v>
      </c>
      <c r="G74" s="42">
        <v>4</v>
      </c>
      <c r="I74" s="42">
        <v>43</v>
      </c>
      <c r="K74" s="42">
        <v>55</v>
      </c>
      <c r="L74" s="42"/>
      <c r="M74" s="42">
        <v>4</v>
      </c>
      <c r="O74" s="42">
        <v>4</v>
      </c>
      <c r="Q74" s="42">
        <v>5</v>
      </c>
      <c r="S74" s="42">
        <v>41</v>
      </c>
      <c r="U74" s="42">
        <v>54</v>
      </c>
      <c r="V74" s="42"/>
      <c r="W74" s="42">
        <f t="shared" ref="W74:W81" si="22">M74-C74</f>
        <v>-1</v>
      </c>
      <c r="Y74" s="42">
        <f t="shared" ref="Y74:Y81" si="23">O74-E74</f>
        <v>1</v>
      </c>
      <c r="AA74" s="42">
        <f t="shared" ref="AA74:AA81" si="24">Q74-G74</f>
        <v>1</v>
      </c>
      <c r="AC74" s="42">
        <f t="shared" ref="AC74:AC81" si="25">S74-I74</f>
        <v>-2</v>
      </c>
      <c r="AE74" s="42">
        <f t="shared" si="5"/>
        <v>-1</v>
      </c>
      <c r="AF74" s="42"/>
    </row>
    <row r="75" spans="1:32" x14ac:dyDescent="0.2">
      <c r="B75" s="59" t="s">
        <v>19</v>
      </c>
      <c r="C75" s="42">
        <v>1</v>
      </c>
      <c r="E75" s="42">
        <v>-1</v>
      </c>
      <c r="G75" s="42">
        <v>0</v>
      </c>
      <c r="I75" s="42">
        <v>6</v>
      </c>
      <c r="K75" s="42">
        <v>6</v>
      </c>
      <c r="L75" s="42"/>
      <c r="M75" s="42">
        <v>0</v>
      </c>
      <c r="O75" s="42">
        <v>0</v>
      </c>
      <c r="Q75" s="42">
        <v>0</v>
      </c>
      <c r="S75" s="42">
        <v>8</v>
      </c>
      <c r="U75" s="42">
        <v>8</v>
      </c>
      <c r="V75" s="42"/>
      <c r="W75" s="42">
        <f t="shared" si="22"/>
        <v>-1</v>
      </c>
      <c r="Y75" s="42">
        <f t="shared" si="23"/>
        <v>1</v>
      </c>
      <c r="AA75" s="42">
        <f t="shared" si="24"/>
        <v>0</v>
      </c>
      <c r="AC75" s="42">
        <f t="shared" si="25"/>
        <v>2</v>
      </c>
      <c r="AE75" s="42">
        <f t="shared" si="5"/>
        <v>2</v>
      </c>
      <c r="AF75" s="42"/>
    </row>
    <row r="76" spans="1:32" x14ac:dyDescent="0.2">
      <c r="B76" s="59" t="s">
        <v>20</v>
      </c>
      <c r="C76" s="42">
        <v>0</v>
      </c>
      <c r="E76" s="42">
        <v>0</v>
      </c>
      <c r="G76" s="42">
        <v>0</v>
      </c>
      <c r="I76" s="42">
        <v>0</v>
      </c>
      <c r="K76" s="42">
        <v>0</v>
      </c>
      <c r="L76" s="42"/>
      <c r="M76" s="42">
        <v>-1</v>
      </c>
      <c r="O76" s="42">
        <v>1</v>
      </c>
      <c r="Q76" s="42">
        <v>1</v>
      </c>
      <c r="S76" s="42">
        <v>0</v>
      </c>
      <c r="U76" s="42">
        <v>1</v>
      </c>
      <c r="V76" s="42"/>
      <c r="W76" s="42">
        <f t="shared" si="22"/>
        <v>-1</v>
      </c>
      <c r="Y76" s="42">
        <f t="shared" si="23"/>
        <v>1</v>
      </c>
      <c r="AA76" s="42">
        <f t="shared" si="24"/>
        <v>1</v>
      </c>
      <c r="AC76" s="42">
        <f t="shared" si="25"/>
        <v>0</v>
      </c>
      <c r="AE76" s="42">
        <f t="shared" si="5"/>
        <v>1</v>
      </c>
      <c r="AF76" s="42"/>
    </row>
    <row r="77" spans="1:32" x14ac:dyDescent="0.2">
      <c r="B77" s="60" t="s">
        <v>21</v>
      </c>
      <c r="C77" s="42">
        <v>7</v>
      </c>
      <c r="E77" s="42">
        <v>8</v>
      </c>
      <c r="G77" s="42">
        <v>7</v>
      </c>
      <c r="I77" s="42">
        <v>25</v>
      </c>
      <c r="K77" s="42">
        <v>47</v>
      </c>
      <c r="L77" s="42"/>
      <c r="M77" s="42">
        <v>6</v>
      </c>
      <c r="O77" s="42">
        <v>9</v>
      </c>
      <c r="Q77" s="42">
        <v>6</v>
      </c>
      <c r="S77" s="42">
        <v>23</v>
      </c>
      <c r="U77" s="42">
        <v>44</v>
      </c>
      <c r="V77" s="42"/>
      <c r="W77" s="42">
        <f t="shared" si="22"/>
        <v>-1</v>
      </c>
      <c r="Y77" s="42">
        <f t="shared" si="23"/>
        <v>1</v>
      </c>
      <c r="AA77" s="42">
        <f t="shared" si="24"/>
        <v>-1</v>
      </c>
      <c r="AC77" s="42">
        <f t="shared" si="25"/>
        <v>-2</v>
      </c>
      <c r="AE77" s="42">
        <f t="shared" si="5"/>
        <v>-3</v>
      </c>
      <c r="AF77" s="42"/>
    </row>
    <row r="78" spans="1:32" x14ac:dyDescent="0.2">
      <c r="B78" s="60" t="s">
        <v>22</v>
      </c>
      <c r="C78" s="42">
        <v>0</v>
      </c>
      <c r="E78" s="42">
        <v>0</v>
      </c>
      <c r="G78" s="42">
        <v>0</v>
      </c>
      <c r="I78" s="42">
        <v>46</v>
      </c>
      <c r="K78" s="42">
        <v>46</v>
      </c>
      <c r="L78" s="42"/>
      <c r="M78" s="42">
        <v>0</v>
      </c>
      <c r="O78" s="42">
        <v>0</v>
      </c>
      <c r="Q78" s="42">
        <v>0</v>
      </c>
      <c r="S78" s="42">
        <v>46</v>
      </c>
      <c r="U78" s="42">
        <v>46</v>
      </c>
      <c r="V78" s="42"/>
      <c r="W78" s="42">
        <f t="shared" si="22"/>
        <v>0</v>
      </c>
      <c r="Y78" s="42">
        <f t="shared" si="23"/>
        <v>0</v>
      </c>
      <c r="AA78" s="42">
        <f t="shared" si="24"/>
        <v>0</v>
      </c>
      <c r="AC78" s="42">
        <f t="shared" si="25"/>
        <v>0</v>
      </c>
      <c r="AE78" s="42">
        <f t="shared" si="5"/>
        <v>0</v>
      </c>
      <c r="AF78" s="42"/>
    </row>
    <row r="79" spans="1:32" x14ac:dyDescent="0.2">
      <c r="B79" s="60" t="s">
        <v>23</v>
      </c>
      <c r="C79" s="42">
        <v>2</v>
      </c>
      <c r="E79" s="42">
        <v>1</v>
      </c>
      <c r="G79" s="42">
        <v>2</v>
      </c>
      <c r="I79" s="42">
        <v>17</v>
      </c>
      <c r="K79" s="42">
        <v>22</v>
      </c>
      <c r="L79" s="42"/>
      <c r="M79" s="42">
        <v>2</v>
      </c>
      <c r="O79" s="42">
        <v>1</v>
      </c>
      <c r="Q79" s="42">
        <v>2</v>
      </c>
      <c r="S79" s="42">
        <v>15</v>
      </c>
      <c r="U79" s="42">
        <v>20</v>
      </c>
      <c r="V79" s="42"/>
      <c r="W79" s="42">
        <f t="shared" si="22"/>
        <v>0</v>
      </c>
      <c r="Y79" s="42">
        <f t="shared" si="23"/>
        <v>0</v>
      </c>
      <c r="AA79" s="42">
        <f t="shared" si="24"/>
        <v>0</v>
      </c>
      <c r="AC79" s="42">
        <f t="shared" si="25"/>
        <v>-2</v>
      </c>
      <c r="AE79" s="42">
        <f t="shared" si="5"/>
        <v>-2</v>
      </c>
      <c r="AF79" s="42"/>
    </row>
    <row r="80" spans="1:32" x14ac:dyDescent="0.2">
      <c r="B80" s="54" t="s">
        <v>24</v>
      </c>
      <c r="C80" s="42">
        <v>41</v>
      </c>
      <c r="E80" s="42">
        <v>47</v>
      </c>
      <c r="G80" s="42">
        <v>42</v>
      </c>
      <c r="I80" s="42">
        <v>74</v>
      </c>
      <c r="K80" s="42">
        <v>204</v>
      </c>
      <c r="L80" s="42"/>
      <c r="M80" s="42">
        <v>41</v>
      </c>
      <c r="O80" s="42">
        <v>47</v>
      </c>
      <c r="Q80" s="42">
        <v>41</v>
      </c>
      <c r="S80" s="42">
        <v>73</v>
      </c>
      <c r="U80" s="42">
        <v>202</v>
      </c>
      <c r="V80" s="42"/>
      <c r="W80" s="42">
        <f t="shared" si="22"/>
        <v>0</v>
      </c>
      <c r="Y80" s="42">
        <f t="shared" si="23"/>
        <v>0</v>
      </c>
      <c r="AA80" s="42">
        <f t="shared" si="24"/>
        <v>-1</v>
      </c>
      <c r="AC80" s="42">
        <f t="shared" si="25"/>
        <v>-1</v>
      </c>
      <c r="AE80" s="42">
        <f t="shared" si="5"/>
        <v>-2</v>
      </c>
      <c r="AF80" s="42"/>
    </row>
    <row r="81" spans="1:32" x14ac:dyDescent="0.2">
      <c r="B81" s="54" t="s">
        <v>25</v>
      </c>
      <c r="C81" s="42">
        <v>-11</v>
      </c>
      <c r="E81" s="42">
        <v>10</v>
      </c>
      <c r="G81" s="42">
        <v>35</v>
      </c>
      <c r="I81" s="42">
        <v>-3</v>
      </c>
      <c r="K81" s="42">
        <v>31</v>
      </c>
      <c r="L81" s="42"/>
      <c r="M81" s="42">
        <v>-9</v>
      </c>
      <c r="O81" s="42">
        <v>8</v>
      </c>
      <c r="Q81" s="42">
        <v>33</v>
      </c>
      <c r="S81" s="42">
        <v>-1</v>
      </c>
      <c r="U81" s="42">
        <v>31</v>
      </c>
      <c r="V81" s="42"/>
      <c r="W81" s="42">
        <f t="shared" si="22"/>
        <v>2</v>
      </c>
      <c r="Y81" s="42">
        <f t="shared" si="23"/>
        <v>-2</v>
      </c>
      <c r="AA81" s="42">
        <f t="shared" si="24"/>
        <v>-2</v>
      </c>
      <c r="AC81" s="42">
        <f t="shared" si="25"/>
        <v>2</v>
      </c>
      <c r="AE81" s="42">
        <f t="shared" si="5"/>
        <v>0</v>
      </c>
      <c r="AF81" s="42"/>
    </row>
    <row r="82" spans="1:32" x14ac:dyDescent="0.2">
      <c r="A82" s="39">
        <v>16</v>
      </c>
      <c r="B82" s="57" t="s">
        <v>26</v>
      </c>
      <c r="C82" s="58">
        <f>SUM(C74:C81)</f>
        <v>45</v>
      </c>
      <c r="E82" s="58">
        <f>SUM(E74:E81)</f>
        <v>68</v>
      </c>
      <c r="G82" s="58">
        <f>SUM(G74:G81)</f>
        <v>90</v>
      </c>
      <c r="I82" s="58">
        <f>SUM(I74:I81)</f>
        <v>208</v>
      </c>
      <c r="K82" s="58">
        <f>SUM(K74:K81)</f>
        <v>411</v>
      </c>
      <c r="L82" s="42"/>
      <c r="M82" s="58">
        <f>SUM(M74:M81)</f>
        <v>43</v>
      </c>
      <c r="O82" s="58">
        <f>SUM(O74:O81)</f>
        <v>70</v>
      </c>
      <c r="Q82" s="58">
        <f>SUM(Q74:Q81)</f>
        <v>88</v>
      </c>
      <c r="S82" s="58">
        <f>SUM(S74:S81)</f>
        <v>205</v>
      </c>
      <c r="U82" s="58">
        <f>SUM(U74:U81)</f>
        <v>406</v>
      </c>
      <c r="V82" s="42"/>
      <c r="W82" s="58">
        <f>SUM(W74:W81)</f>
        <v>-2</v>
      </c>
      <c r="Y82" s="58">
        <f>SUM(Y74:Y81)</f>
        <v>2</v>
      </c>
      <c r="AA82" s="58">
        <f>SUM(AA74:AA81)</f>
        <v>-2</v>
      </c>
      <c r="AC82" s="58">
        <f>SUM(AC74:AC81)</f>
        <v>-3</v>
      </c>
      <c r="AE82" s="58">
        <f t="shared" si="5"/>
        <v>-5</v>
      </c>
      <c r="AF82" s="42"/>
    </row>
    <row r="83" spans="1:32" ht="12" thickBot="1" x14ac:dyDescent="0.25">
      <c r="A83" s="39">
        <v>17</v>
      </c>
      <c r="B83" s="39" t="s">
        <v>42</v>
      </c>
      <c r="C83" s="61">
        <f>+C71-C82</f>
        <v>-33</v>
      </c>
      <c r="E83" s="61">
        <f>+E71-E82</f>
        <v>-51</v>
      </c>
      <c r="G83" s="61">
        <f>+G71-G82</f>
        <v>-73</v>
      </c>
      <c r="I83" s="61">
        <f>+I71-I82</f>
        <v>-55</v>
      </c>
      <c r="K83" s="61">
        <f>+K71-K82</f>
        <v>-212</v>
      </c>
      <c r="L83" s="42"/>
      <c r="M83" s="61">
        <f>+M71-M82</f>
        <v>-31</v>
      </c>
      <c r="O83" s="61">
        <f>+O71-O82</f>
        <v>-54</v>
      </c>
      <c r="Q83" s="61">
        <f>+Q71-Q82</f>
        <v>-70</v>
      </c>
      <c r="S83" s="61">
        <f>+S71-S82</f>
        <v>-56</v>
      </c>
      <c r="U83" s="61">
        <f>+U71-U82</f>
        <v>-211</v>
      </c>
      <c r="V83" s="42"/>
      <c r="W83" s="61">
        <f>M83-C83</f>
        <v>2</v>
      </c>
      <c r="Y83" s="61">
        <f>O83-E83</f>
        <v>-3</v>
      </c>
      <c r="AA83" s="61">
        <f>Q83-G83</f>
        <v>3</v>
      </c>
      <c r="AC83" s="61">
        <f>S83-I83</f>
        <v>-1</v>
      </c>
      <c r="AE83" s="61">
        <f t="shared" si="5"/>
        <v>1</v>
      </c>
      <c r="AF83" s="42"/>
    </row>
    <row r="84" spans="1:32" ht="12" thickTop="1" x14ac:dyDescent="0.2">
      <c r="C84" s="56"/>
      <c r="E84" s="56"/>
      <c r="F84" s="56"/>
      <c r="G84" s="56"/>
      <c r="I84" s="56"/>
      <c r="K84" s="56"/>
      <c r="M84" s="56"/>
      <c r="O84" s="56"/>
      <c r="P84" s="56"/>
      <c r="Q84" s="56"/>
      <c r="S84" s="56"/>
      <c r="U84" s="56"/>
      <c r="W84" s="56"/>
      <c r="Y84" s="56"/>
      <c r="Z84" s="56"/>
      <c r="AA84" s="56"/>
      <c r="AC84" s="56"/>
      <c r="AE84" s="56"/>
    </row>
    <row r="85" spans="1:32" x14ac:dyDescent="0.2">
      <c r="B85" s="51" t="s">
        <v>51</v>
      </c>
      <c r="K85" s="39"/>
      <c r="AE85" s="42"/>
    </row>
    <row r="86" spans="1:32" x14ac:dyDescent="0.2">
      <c r="B86" s="53" t="s">
        <v>8</v>
      </c>
      <c r="K86" s="39"/>
      <c r="AE86" s="42"/>
    </row>
    <row r="87" spans="1:32" x14ac:dyDescent="0.2">
      <c r="A87" s="39">
        <v>1</v>
      </c>
      <c r="B87" s="54" t="s">
        <v>9</v>
      </c>
      <c r="C87" s="55">
        <v>532</v>
      </c>
      <c r="E87" s="55">
        <v>554</v>
      </c>
      <c r="G87" s="55">
        <v>531</v>
      </c>
      <c r="I87" s="55">
        <v>1248</v>
      </c>
      <c r="K87" s="55">
        <v>2865</v>
      </c>
      <c r="L87" s="42"/>
      <c r="M87" s="55">
        <v>390</v>
      </c>
      <c r="O87" s="55">
        <v>420</v>
      </c>
      <c r="Q87" s="55">
        <v>389</v>
      </c>
      <c r="S87" s="55">
        <v>969</v>
      </c>
      <c r="U87" s="55">
        <v>2168</v>
      </c>
      <c r="V87" s="42"/>
      <c r="W87" s="55">
        <f t="shared" ref="W87:W92" si="26">M87-C87</f>
        <v>-142</v>
      </c>
      <c r="Y87" s="55">
        <f t="shared" ref="Y87:Y92" si="27">O87-E87</f>
        <v>-134</v>
      </c>
      <c r="AA87" s="55">
        <f t="shared" ref="AA87:AA92" si="28">Q87-G87</f>
        <v>-142</v>
      </c>
      <c r="AC87" s="55">
        <f t="shared" ref="AC87:AC92" si="29">S87-I87</f>
        <v>-279</v>
      </c>
      <c r="AE87" s="42">
        <f t="shared" ref="AE87:AE93" si="30">U87-K87</f>
        <v>-697</v>
      </c>
      <c r="AF87" s="42"/>
    </row>
    <row r="88" spans="1:32" x14ac:dyDescent="0.2">
      <c r="A88" s="39">
        <v>2</v>
      </c>
      <c r="B88" s="54" t="s">
        <v>10</v>
      </c>
      <c r="C88" s="42">
        <v>196</v>
      </c>
      <c r="E88" s="42">
        <v>197</v>
      </c>
      <c r="G88" s="42">
        <v>198</v>
      </c>
      <c r="I88" s="42">
        <v>347</v>
      </c>
      <c r="K88" s="42">
        <v>938</v>
      </c>
      <c r="L88" s="42"/>
      <c r="M88" s="42">
        <v>206</v>
      </c>
      <c r="O88" s="42">
        <v>205</v>
      </c>
      <c r="Q88" s="42">
        <v>206</v>
      </c>
      <c r="S88" s="42">
        <v>365</v>
      </c>
      <c r="U88" s="42">
        <v>982</v>
      </c>
      <c r="V88" s="42"/>
      <c r="W88" s="42">
        <f t="shared" si="26"/>
        <v>10</v>
      </c>
      <c r="Y88" s="42">
        <f t="shared" si="27"/>
        <v>8</v>
      </c>
      <c r="AA88" s="42">
        <f t="shared" si="28"/>
        <v>8</v>
      </c>
      <c r="AC88" s="42">
        <f t="shared" si="29"/>
        <v>18</v>
      </c>
      <c r="AE88" s="42">
        <f t="shared" si="30"/>
        <v>44</v>
      </c>
      <c r="AF88" s="42"/>
    </row>
    <row r="89" spans="1:32" x14ac:dyDescent="0.2">
      <c r="A89" s="39">
        <v>3</v>
      </c>
      <c r="B89" s="54" t="s">
        <v>11</v>
      </c>
      <c r="C89" s="42">
        <v>243</v>
      </c>
      <c r="E89" s="42">
        <v>238</v>
      </c>
      <c r="G89" s="42">
        <v>245</v>
      </c>
      <c r="I89" s="42">
        <v>328</v>
      </c>
      <c r="K89" s="42">
        <v>1054</v>
      </c>
      <c r="L89" s="42"/>
      <c r="M89" s="42">
        <v>247</v>
      </c>
      <c r="O89" s="42">
        <v>242</v>
      </c>
      <c r="Q89" s="42">
        <v>253</v>
      </c>
      <c r="S89" s="42">
        <v>332</v>
      </c>
      <c r="U89" s="42">
        <v>1074</v>
      </c>
      <c r="V89" s="42"/>
      <c r="W89" s="42">
        <f t="shared" si="26"/>
        <v>4</v>
      </c>
      <c r="Y89" s="42">
        <f t="shared" si="27"/>
        <v>4</v>
      </c>
      <c r="AA89" s="42">
        <f t="shared" si="28"/>
        <v>8</v>
      </c>
      <c r="AC89" s="42">
        <f t="shared" si="29"/>
        <v>4</v>
      </c>
      <c r="AE89" s="42">
        <f t="shared" si="30"/>
        <v>20</v>
      </c>
      <c r="AF89" s="42"/>
    </row>
    <row r="90" spans="1:32" x14ac:dyDescent="0.2">
      <c r="A90" s="39">
        <v>4</v>
      </c>
      <c r="B90" s="54" t="s">
        <v>12</v>
      </c>
      <c r="C90" s="42">
        <v>129</v>
      </c>
      <c r="E90" s="42">
        <v>149</v>
      </c>
      <c r="G90" s="42">
        <v>150</v>
      </c>
      <c r="I90" s="42">
        <v>198</v>
      </c>
      <c r="K90" s="42">
        <v>626</v>
      </c>
      <c r="L90" s="42"/>
      <c r="M90" s="42">
        <v>123</v>
      </c>
      <c r="O90" s="42">
        <v>141</v>
      </c>
      <c r="Q90" s="42">
        <v>145</v>
      </c>
      <c r="S90" s="42">
        <v>187</v>
      </c>
      <c r="U90" s="42">
        <v>596</v>
      </c>
      <c r="V90" s="42"/>
      <c r="W90" s="42">
        <f t="shared" si="26"/>
        <v>-6</v>
      </c>
      <c r="Y90" s="42">
        <f t="shared" si="27"/>
        <v>-8</v>
      </c>
      <c r="AA90" s="42">
        <f t="shared" si="28"/>
        <v>-5</v>
      </c>
      <c r="AC90" s="42">
        <f t="shared" si="29"/>
        <v>-11</v>
      </c>
      <c r="AE90" s="42">
        <f t="shared" si="30"/>
        <v>-30</v>
      </c>
      <c r="AF90" s="42"/>
    </row>
    <row r="91" spans="1:32" x14ac:dyDescent="0.2">
      <c r="A91" s="39">
        <v>5</v>
      </c>
      <c r="B91" s="54" t="s">
        <v>13</v>
      </c>
      <c r="C91" s="42">
        <v>0</v>
      </c>
      <c r="E91" s="42">
        <v>0</v>
      </c>
      <c r="G91" s="42">
        <v>0</v>
      </c>
      <c r="I91" s="42">
        <v>48</v>
      </c>
      <c r="K91" s="42">
        <v>48</v>
      </c>
      <c r="L91" s="42"/>
      <c r="M91" s="42">
        <v>0</v>
      </c>
      <c r="O91" s="42">
        <v>0</v>
      </c>
      <c r="Q91" s="42">
        <v>0</v>
      </c>
      <c r="S91" s="42">
        <v>48</v>
      </c>
      <c r="U91" s="42">
        <v>48</v>
      </c>
      <c r="V91" s="42"/>
      <c r="W91" s="42">
        <f t="shared" si="26"/>
        <v>0</v>
      </c>
      <c r="Y91" s="42">
        <f t="shared" si="27"/>
        <v>0</v>
      </c>
      <c r="AA91" s="42">
        <f t="shared" si="28"/>
        <v>0</v>
      </c>
      <c r="AC91" s="42">
        <f t="shared" si="29"/>
        <v>0</v>
      </c>
      <c r="AE91" s="42">
        <f t="shared" si="30"/>
        <v>0</v>
      </c>
      <c r="AF91" s="42"/>
    </row>
    <row r="92" spans="1:32" x14ac:dyDescent="0.2">
      <c r="A92" s="39">
        <v>6</v>
      </c>
      <c r="B92" s="54" t="s">
        <v>14</v>
      </c>
      <c r="C92" s="42">
        <v>-137</v>
      </c>
      <c r="E92" s="42">
        <v>-136</v>
      </c>
      <c r="G92" s="42">
        <v>-138</v>
      </c>
      <c r="I92" s="42">
        <v>-268</v>
      </c>
      <c r="K92" s="42">
        <v>-679</v>
      </c>
      <c r="L92" s="42"/>
      <c r="M92" s="42">
        <v>0</v>
      </c>
      <c r="O92" s="42">
        <v>0</v>
      </c>
      <c r="Q92" s="42">
        <v>0</v>
      </c>
      <c r="S92" s="42">
        <v>0</v>
      </c>
      <c r="U92" s="42">
        <v>0</v>
      </c>
      <c r="V92" s="42"/>
      <c r="W92" s="42">
        <f t="shared" si="26"/>
        <v>137</v>
      </c>
      <c r="Y92" s="42">
        <f t="shared" si="27"/>
        <v>136</v>
      </c>
      <c r="AA92" s="42">
        <f t="shared" si="28"/>
        <v>138</v>
      </c>
      <c r="AC92" s="42">
        <f t="shared" si="29"/>
        <v>268</v>
      </c>
      <c r="AE92" s="42">
        <f t="shared" si="30"/>
        <v>679</v>
      </c>
      <c r="AF92" s="42"/>
    </row>
    <row r="93" spans="1:32" x14ac:dyDescent="0.2">
      <c r="A93" s="39">
        <v>7</v>
      </c>
      <c r="B93" s="57" t="s">
        <v>15</v>
      </c>
      <c r="C93" s="58">
        <f>SUM(C87:C92)</f>
        <v>963</v>
      </c>
      <c r="E93" s="58">
        <f>SUM(E87:E92)</f>
        <v>1002</v>
      </c>
      <c r="G93" s="58">
        <f>SUM(G87:G92)</f>
        <v>986</v>
      </c>
      <c r="I93" s="58">
        <f>SUM(I87:I92)</f>
        <v>1901</v>
      </c>
      <c r="K93" s="58">
        <f>SUM(K87:K92)</f>
        <v>4852</v>
      </c>
      <c r="L93" s="42"/>
      <c r="M93" s="58">
        <f>SUM(M87:M92)</f>
        <v>966</v>
      </c>
      <c r="O93" s="58">
        <f>SUM(O87:O92)</f>
        <v>1008</v>
      </c>
      <c r="Q93" s="58">
        <f>SUM(Q87:Q92)</f>
        <v>993</v>
      </c>
      <c r="S93" s="58">
        <f>SUM(S87:S92)</f>
        <v>1901</v>
      </c>
      <c r="U93" s="58">
        <f>SUM(U87:U92)</f>
        <v>4868</v>
      </c>
      <c r="V93" s="42"/>
      <c r="W93" s="58">
        <f>SUM(W87:W92)</f>
        <v>3</v>
      </c>
      <c r="Y93" s="58">
        <f>SUM(Y87:Y92)</f>
        <v>6</v>
      </c>
      <c r="AA93" s="58">
        <f>SUM(AA87:AA92)</f>
        <v>7</v>
      </c>
      <c r="AC93" s="58">
        <f>SUM(AC87:AC92)</f>
        <v>0</v>
      </c>
      <c r="AE93" s="58">
        <f t="shared" si="30"/>
        <v>16</v>
      </c>
      <c r="AF93" s="42"/>
    </row>
    <row r="94" spans="1:32" x14ac:dyDescent="0.2">
      <c r="B94" s="53" t="s">
        <v>16</v>
      </c>
      <c r="C94" s="42"/>
      <c r="E94" s="42"/>
      <c r="G94" s="42"/>
      <c r="I94" s="42"/>
      <c r="L94" s="42"/>
      <c r="M94" s="42"/>
      <c r="O94" s="42"/>
      <c r="Q94" s="42"/>
      <c r="S94" s="42"/>
      <c r="U94" s="42"/>
      <c r="V94" s="42"/>
      <c r="W94" s="42"/>
      <c r="Y94" s="42"/>
      <c r="AA94" s="42"/>
      <c r="AC94" s="42"/>
      <c r="AE94" s="42"/>
      <c r="AF94" s="42"/>
    </row>
    <row r="95" spans="1:32" x14ac:dyDescent="0.2">
      <c r="B95" s="54" t="s">
        <v>17</v>
      </c>
      <c r="C95" s="42"/>
      <c r="E95" s="42"/>
      <c r="G95" s="42"/>
      <c r="I95" s="42"/>
      <c r="L95" s="42"/>
      <c r="M95" s="42"/>
      <c r="O95" s="42"/>
      <c r="Q95" s="42"/>
      <c r="S95" s="42"/>
      <c r="U95" s="42"/>
      <c r="V95" s="42"/>
      <c r="W95" s="42"/>
      <c r="Y95" s="42"/>
      <c r="AA95" s="42"/>
      <c r="AC95" s="42"/>
      <c r="AE95" s="42"/>
      <c r="AF95" s="42"/>
    </row>
    <row r="96" spans="1:32" x14ac:dyDescent="0.2">
      <c r="A96" s="39">
        <v>8</v>
      </c>
      <c r="B96" s="59" t="s">
        <v>18</v>
      </c>
      <c r="C96" s="42">
        <v>283</v>
      </c>
      <c r="E96" s="42">
        <v>280</v>
      </c>
      <c r="G96" s="42">
        <v>265</v>
      </c>
      <c r="I96" s="42">
        <v>693</v>
      </c>
      <c r="K96" s="42">
        <v>1521</v>
      </c>
      <c r="L96" s="42"/>
      <c r="M96" s="42">
        <v>222</v>
      </c>
      <c r="O96" s="42">
        <v>227</v>
      </c>
      <c r="Q96" s="42">
        <v>210</v>
      </c>
      <c r="S96" s="42">
        <v>554</v>
      </c>
      <c r="U96" s="42">
        <v>1213</v>
      </c>
      <c r="V96" s="42"/>
      <c r="W96" s="42">
        <f t="shared" ref="W96:W103" si="31">M96-C96</f>
        <v>-61</v>
      </c>
      <c r="Y96" s="42">
        <f t="shared" ref="Y96:Y103" si="32">O96-E96</f>
        <v>-53</v>
      </c>
      <c r="AA96" s="42">
        <f t="shared" ref="AA96:AA103" si="33">Q96-G96</f>
        <v>-55</v>
      </c>
      <c r="AC96" s="42">
        <f t="shared" ref="AC96:AC103" si="34">S96-I96</f>
        <v>-139</v>
      </c>
      <c r="AE96" s="42">
        <f t="shared" ref="AE96:AE105" si="35">U96-K96</f>
        <v>-308</v>
      </c>
      <c r="AF96" s="42"/>
    </row>
    <row r="97" spans="1:32" x14ac:dyDescent="0.2">
      <c r="A97" s="39">
        <v>9</v>
      </c>
      <c r="B97" s="59" t="s">
        <v>19</v>
      </c>
      <c r="C97" s="42">
        <v>93</v>
      </c>
      <c r="E97" s="42">
        <v>96</v>
      </c>
      <c r="G97" s="42">
        <v>97</v>
      </c>
      <c r="I97" s="42">
        <v>160</v>
      </c>
      <c r="K97" s="42">
        <v>446</v>
      </c>
      <c r="L97" s="42"/>
      <c r="M97" s="42">
        <v>141</v>
      </c>
      <c r="O97" s="42">
        <v>142</v>
      </c>
      <c r="Q97" s="42">
        <v>143</v>
      </c>
      <c r="S97" s="42">
        <v>267</v>
      </c>
      <c r="U97" s="42">
        <v>693</v>
      </c>
      <c r="V97" s="42"/>
      <c r="W97" s="42">
        <f t="shared" si="31"/>
        <v>48</v>
      </c>
      <c r="Y97" s="42">
        <f t="shared" si="32"/>
        <v>46</v>
      </c>
      <c r="AA97" s="42">
        <f t="shared" si="33"/>
        <v>46</v>
      </c>
      <c r="AC97" s="42">
        <f t="shared" si="34"/>
        <v>107</v>
      </c>
      <c r="AE97" s="42">
        <f t="shared" si="35"/>
        <v>247</v>
      </c>
      <c r="AF97" s="42"/>
    </row>
    <row r="98" spans="1:32" x14ac:dyDescent="0.2">
      <c r="A98" s="39">
        <v>10</v>
      </c>
      <c r="B98" s="59" t="s">
        <v>20</v>
      </c>
      <c r="C98" s="42">
        <v>63</v>
      </c>
      <c r="E98" s="42">
        <v>64</v>
      </c>
      <c r="G98" s="42">
        <v>66</v>
      </c>
      <c r="I98" s="42">
        <v>83</v>
      </c>
      <c r="K98" s="42">
        <v>276</v>
      </c>
      <c r="L98" s="42"/>
      <c r="M98" s="42">
        <v>80</v>
      </c>
      <c r="O98" s="42">
        <v>82</v>
      </c>
      <c r="Q98" s="42">
        <v>83</v>
      </c>
      <c r="S98" s="42">
        <v>115</v>
      </c>
      <c r="U98" s="42">
        <v>360</v>
      </c>
      <c r="V98" s="42"/>
      <c r="W98" s="42">
        <f t="shared" si="31"/>
        <v>17</v>
      </c>
      <c r="Y98" s="42">
        <f t="shared" si="32"/>
        <v>18</v>
      </c>
      <c r="AA98" s="42">
        <f t="shared" si="33"/>
        <v>17</v>
      </c>
      <c r="AC98" s="42">
        <f t="shared" si="34"/>
        <v>32</v>
      </c>
      <c r="AE98" s="42">
        <f t="shared" si="35"/>
        <v>84</v>
      </c>
      <c r="AF98" s="42"/>
    </row>
    <row r="99" spans="1:32" x14ac:dyDescent="0.2">
      <c r="A99" s="39">
        <v>11</v>
      </c>
      <c r="B99" s="60" t="s">
        <v>21</v>
      </c>
      <c r="C99" s="42">
        <v>235</v>
      </c>
      <c r="E99" s="42">
        <v>250</v>
      </c>
      <c r="G99" s="42">
        <v>247</v>
      </c>
      <c r="I99" s="42">
        <v>401</v>
      </c>
      <c r="K99" s="42">
        <v>1133</v>
      </c>
      <c r="L99" s="42"/>
      <c r="M99" s="42">
        <v>231</v>
      </c>
      <c r="O99" s="42">
        <v>247</v>
      </c>
      <c r="Q99" s="42">
        <v>246</v>
      </c>
      <c r="S99" s="42">
        <v>400</v>
      </c>
      <c r="U99" s="42">
        <v>1124</v>
      </c>
      <c r="V99" s="42"/>
      <c r="W99" s="42">
        <f t="shared" si="31"/>
        <v>-4</v>
      </c>
      <c r="Y99" s="42">
        <f t="shared" si="32"/>
        <v>-3</v>
      </c>
      <c r="AA99" s="42">
        <f t="shared" si="33"/>
        <v>-1</v>
      </c>
      <c r="AC99" s="42">
        <f t="shared" si="34"/>
        <v>-1</v>
      </c>
      <c r="AE99" s="42">
        <f t="shared" si="35"/>
        <v>-9</v>
      </c>
      <c r="AF99" s="42"/>
    </row>
    <row r="100" spans="1:32" x14ac:dyDescent="0.2">
      <c r="A100" s="39">
        <v>12</v>
      </c>
      <c r="B100" s="60" t="s">
        <v>22</v>
      </c>
      <c r="C100" s="42">
        <v>0</v>
      </c>
      <c r="E100" s="42">
        <v>0</v>
      </c>
      <c r="G100" s="42">
        <v>0</v>
      </c>
      <c r="I100" s="42">
        <v>48</v>
      </c>
      <c r="K100" s="42">
        <v>48</v>
      </c>
      <c r="L100" s="42"/>
      <c r="M100" s="42">
        <v>0</v>
      </c>
      <c r="O100" s="42">
        <v>0</v>
      </c>
      <c r="Q100" s="42">
        <v>0</v>
      </c>
      <c r="S100" s="42">
        <v>48</v>
      </c>
      <c r="U100" s="42">
        <v>48</v>
      </c>
      <c r="V100" s="42"/>
      <c r="W100" s="42">
        <f t="shared" si="31"/>
        <v>0</v>
      </c>
      <c r="Y100" s="42">
        <f t="shared" si="32"/>
        <v>0</v>
      </c>
      <c r="AA100" s="42">
        <f t="shared" si="33"/>
        <v>0</v>
      </c>
      <c r="AC100" s="42">
        <f t="shared" si="34"/>
        <v>0</v>
      </c>
      <c r="AE100" s="42">
        <f t="shared" si="35"/>
        <v>0</v>
      </c>
      <c r="AF100" s="42"/>
    </row>
    <row r="101" spans="1:32" x14ac:dyDescent="0.2">
      <c r="A101" s="39">
        <v>13</v>
      </c>
      <c r="B101" s="60" t="s">
        <v>23</v>
      </c>
      <c r="C101" s="42">
        <v>102</v>
      </c>
      <c r="E101" s="42">
        <v>96</v>
      </c>
      <c r="G101" s="42">
        <v>150</v>
      </c>
      <c r="I101" s="42">
        <v>280</v>
      </c>
      <c r="K101" s="42">
        <v>628</v>
      </c>
      <c r="L101" s="42"/>
      <c r="M101" s="42">
        <v>102</v>
      </c>
      <c r="O101" s="42">
        <v>96</v>
      </c>
      <c r="Q101" s="42">
        <v>150</v>
      </c>
      <c r="S101" s="42">
        <v>278</v>
      </c>
      <c r="U101" s="42">
        <v>626</v>
      </c>
      <c r="V101" s="42"/>
      <c r="W101" s="42">
        <f t="shared" si="31"/>
        <v>0</v>
      </c>
      <c r="Y101" s="42">
        <f t="shared" si="32"/>
        <v>0</v>
      </c>
      <c r="AA101" s="42">
        <f t="shared" si="33"/>
        <v>0</v>
      </c>
      <c r="AC101" s="42">
        <f t="shared" si="34"/>
        <v>-2</v>
      </c>
      <c r="AE101" s="42">
        <f t="shared" si="35"/>
        <v>-2</v>
      </c>
      <c r="AF101" s="42"/>
    </row>
    <row r="102" spans="1:32" x14ac:dyDescent="0.2">
      <c r="A102" s="39">
        <v>14</v>
      </c>
      <c r="B102" s="54" t="s">
        <v>24</v>
      </c>
      <c r="C102" s="42">
        <v>41</v>
      </c>
      <c r="E102" s="42">
        <v>47</v>
      </c>
      <c r="G102" s="42">
        <v>42</v>
      </c>
      <c r="I102" s="42">
        <v>74</v>
      </c>
      <c r="K102" s="42">
        <v>204</v>
      </c>
      <c r="L102" s="42"/>
      <c r="M102" s="42">
        <v>41</v>
      </c>
      <c r="O102" s="42">
        <v>47</v>
      </c>
      <c r="Q102" s="42">
        <v>41</v>
      </c>
      <c r="S102" s="42">
        <v>73</v>
      </c>
      <c r="U102" s="42">
        <v>202</v>
      </c>
      <c r="V102" s="42"/>
      <c r="W102" s="42">
        <f t="shared" si="31"/>
        <v>0</v>
      </c>
      <c r="Y102" s="42">
        <f t="shared" si="32"/>
        <v>0</v>
      </c>
      <c r="AA102" s="42">
        <f t="shared" si="33"/>
        <v>-1</v>
      </c>
      <c r="AC102" s="42">
        <f t="shared" si="34"/>
        <v>-1</v>
      </c>
      <c r="AE102" s="42">
        <f t="shared" si="35"/>
        <v>-2</v>
      </c>
      <c r="AF102" s="42"/>
    </row>
    <row r="103" spans="1:32" x14ac:dyDescent="0.2">
      <c r="A103" s="39">
        <v>15</v>
      </c>
      <c r="B103" s="54" t="s">
        <v>25</v>
      </c>
      <c r="C103" s="42">
        <v>-3</v>
      </c>
      <c r="E103" s="42">
        <v>20</v>
      </c>
      <c r="G103" s="42">
        <v>38</v>
      </c>
      <c r="I103" s="42">
        <v>9</v>
      </c>
      <c r="K103" s="42">
        <v>64</v>
      </c>
      <c r="L103" s="42"/>
      <c r="M103" s="42">
        <v>-1</v>
      </c>
      <c r="O103" s="42">
        <v>18</v>
      </c>
      <c r="Q103" s="42">
        <v>37</v>
      </c>
      <c r="S103" s="42">
        <v>11</v>
      </c>
      <c r="U103" s="42">
        <v>65</v>
      </c>
      <c r="V103" s="42"/>
      <c r="W103" s="42">
        <f t="shared" si="31"/>
        <v>2</v>
      </c>
      <c r="Y103" s="42">
        <f t="shared" si="32"/>
        <v>-2</v>
      </c>
      <c r="AA103" s="42">
        <f t="shared" si="33"/>
        <v>-1</v>
      </c>
      <c r="AC103" s="42">
        <f t="shared" si="34"/>
        <v>2</v>
      </c>
      <c r="AE103" s="42">
        <f t="shared" si="35"/>
        <v>1</v>
      </c>
      <c r="AF103" s="42"/>
    </row>
    <row r="104" spans="1:32" x14ac:dyDescent="0.2">
      <c r="A104" s="39">
        <v>16</v>
      </c>
      <c r="B104" s="57" t="s">
        <v>26</v>
      </c>
      <c r="C104" s="58">
        <f>SUM(C96:C103)</f>
        <v>814</v>
      </c>
      <c r="E104" s="58">
        <f>SUM(E96:E103)</f>
        <v>853</v>
      </c>
      <c r="G104" s="58">
        <f>SUM(G96:G103)</f>
        <v>905</v>
      </c>
      <c r="I104" s="58">
        <f>SUM(I96:I103)</f>
        <v>1748</v>
      </c>
      <c r="K104" s="58">
        <f>SUM(K96:K103)</f>
        <v>4320</v>
      </c>
      <c r="L104" s="42"/>
      <c r="M104" s="58">
        <f>SUM(M96:M103)</f>
        <v>816</v>
      </c>
      <c r="O104" s="58">
        <f>SUM(O96:O103)</f>
        <v>859</v>
      </c>
      <c r="Q104" s="58">
        <f>SUM(Q96:Q103)</f>
        <v>910</v>
      </c>
      <c r="S104" s="58">
        <f>SUM(S96:S103)</f>
        <v>1746</v>
      </c>
      <c r="U104" s="58">
        <f>SUM(U96:U103)</f>
        <v>4331</v>
      </c>
      <c r="V104" s="42"/>
      <c r="W104" s="58">
        <f>SUM(W96:W103)</f>
        <v>2</v>
      </c>
      <c r="Y104" s="58">
        <f>SUM(Y96:Y103)</f>
        <v>6</v>
      </c>
      <c r="AA104" s="58">
        <f>SUM(AA96:AA103)</f>
        <v>5</v>
      </c>
      <c r="AC104" s="58">
        <f>SUM(AC96:AC103)</f>
        <v>-2</v>
      </c>
      <c r="AE104" s="58">
        <f t="shared" si="35"/>
        <v>11</v>
      </c>
      <c r="AF104" s="42"/>
    </row>
    <row r="105" spans="1:32" ht="12" thickBot="1" x14ac:dyDescent="0.25">
      <c r="A105" s="39">
        <v>17</v>
      </c>
      <c r="B105" s="39" t="s">
        <v>42</v>
      </c>
      <c r="C105" s="61">
        <f>+C93-C104</f>
        <v>149</v>
      </c>
      <c r="E105" s="61">
        <f>+E93-E104</f>
        <v>149</v>
      </c>
      <c r="G105" s="61">
        <f>+G93-G104</f>
        <v>81</v>
      </c>
      <c r="I105" s="61">
        <f>+I93-I104</f>
        <v>153</v>
      </c>
      <c r="K105" s="61">
        <f>+K93-K104</f>
        <v>532</v>
      </c>
      <c r="L105" s="42"/>
      <c r="M105" s="61">
        <f>+M93-M104</f>
        <v>150</v>
      </c>
      <c r="O105" s="61">
        <f>+O93-O104</f>
        <v>149</v>
      </c>
      <c r="Q105" s="61">
        <f>+Q93-Q104</f>
        <v>83</v>
      </c>
      <c r="S105" s="61">
        <f>+S93-S104</f>
        <v>155</v>
      </c>
      <c r="U105" s="61">
        <f>+U93-U104</f>
        <v>537</v>
      </c>
      <c r="V105" s="42"/>
      <c r="W105" s="61">
        <f>M105-C105</f>
        <v>1</v>
      </c>
      <c r="Y105" s="61">
        <f>O105-E105</f>
        <v>0</v>
      </c>
      <c r="AA105" s="61">
        <f>Q105-G105</f>
        <v>2</v>
      </c>
      <c r="AC105" s="61">
        <f>S105-I105</f>
        <v>2</v>
      </c>
      <c r="AE105" s="61">
        <f t="shared" si="35"/>
        <v>5</v>
      </c>
      <c r="AF105" s="42"/>
    </row>
    <row r="106" spans="1:32" ht="12" thickTop="1" x14ac:dyDescent="0.2">
      <c r="C106" s="56"/>
      <c r="E106" s="56"/>
      <c r="F106" s="56"/>
      <c r="G106" s="56"/>
      <c r="I106" s="56"/>
      <c r="K106" s="56"/>
      <c r="M106" s="56"/>
      <c r="O106" s="56"/>
      <c r="P106" s="56"/>
      <c r="Q106" s="56"/>
      <c r="S106" s="56"/>
      <c r="U106" s="56"/>
      <c r="W106" s="56"/>
      <c r="Y106" s="56"/>
      <c r="Z106" s="56"/>
      <c r="AA106" s="56"/>
      <c r="AC106" s="56"/>
      <c r="AE106" s="56"/>
    </row>
    <row r="107" spans="1:32" x14ac:dyDescent="0.2">
      <c r="C107" s="56"/>
      <c r="E107" s="56"/>
      <c r="G107" s="56"/>
      <c r="I107" s="56"/>
      <c r="K107" s="56"/>
      <c r="M107" s="56"/>
      <c r="O107" s="56"/>
      <c r="Q107" s="56"/>
      <c r="S107" s="56"/>
      <c r="U107" s="56"/>
      <c r="W107" s="56"/>
      <c r="Y107" s="56"/>
      <c r="AA107" s="56"/>
      <c r="AC107" s="56"/>
      <c r="AE107" s="56"/>
    </row>
    <row r="109" spans="1:32" x14ac:dyDescent="0.2">
      <c r="B109" s="51" t="s">
        <v>65</v>
      </c>
    </row>
    <row r="110" spans="1:32" x14ac:dyDescent="0.2">
      <c r="B110" s="62" t="s">
        <v>66</v>
      </c>
      <c r="C110" s="55">
        <v>-508</v>
      </c>
      <c r="E110" s="55">
        <v>-1433</v>
      </c>
      <c r="G110" s="55">
        <v>-435</v>
      </c>
      <c r="I110" s="55">
        <v>2001</v>
      </c>
      <c r="K110" s="55">
        <v>-375</v>
      </c>
      <c r="L110" s="42"/>
      <c r="M110" s="55">
        <v>-507</v>
      </c>
      <c r="O110" s="55">
        <v>-1432</v>
      </c>
      <c r="Q110" s="55">
        <v>-433</v>
      </c>
      <c r="S110" s="55">
        <v>2004</v>
      </c>
      <c r="U110" s="55">
        <v>-368</v>
      </c>
      <c r="V110" s="42"/>
      <c r="W110" s="55">
        <f t="shared" ref="W110:W123" si="36">M110-C110</f>
        <v>1</v>
      </c>
      <c r="Y110" s="55">
        <f t="shared" ref="Y110:Y123" si="37">O110-E110</f>
        <v>1</v>
      </c>
      <c r="AA110" s="55">
        <f t="shared" ref="AA110:AA123" si="38">Q110-G110</f>
        <v>2</v>
      </c>
      <c r="AC110" s="55">
        <f t="shared" ref="AC110:AC123" si="39">S110-I110</f>
        <v>3</v>
      </c>
      <c r="AE110" s="55">
        <f t="shared" ref="AE110:AE123" si="40">U110-K110</f>
        <v>7</v>
      </c>
      <c r="AF110" s="42"/>
    </row>
    <row r="111" spans="1:32" x14ac:dyDescent="0.2">
      <c r="B111" s="62" t="s">
        <v>67</v>
      </c>
      <c r="C111" s="42">
        <v>-1</v>
      </c>
      <c r="E111" s="42">
        <v>0</v>
      </c>
      <c r="G111" s="42">
        <v>-6</v>
      </c>
      <c r="I111" s="42">
        <v>0</v>
      </c>
      <c r="K111" s="42">
        <v>-7</v>
      </c>
      <c r="L111" s="42"/>
      <c r="M111" s="42">
        <v>-1</v>
      </c>
      <c r="O111" s="42">
        <v>0</v>
      </c>
      <c r="Q111" s="42">
        <v>-6</v>
      </c>
      <c r="S111" s="42">
        <v>0</v>
      </c>
      <c r="U111" s="42">
        <v>-7</v>
      </c>
      <c r="V111" s="42"/>
      <c r="W111" s="42">
        <f t="shared" si="36"/>
        <v>0</v>
      </c>
      <c r="Y111" s="42">
        <f t="shared" si="37"/>
        <v>0</v>
      </c>
      <c r="AA111" s="42">
        <f t="shared" si="38"/>
        <v>0</v>
      </c>
      <c r="AC111" s="42">
        <f t="shared" si="39"/>
        <v>0</v>
      </c>
      <c r="AE111" s="42">
        <f t="shared" si="40"/>
        <v>0</v>
      </c>
      <c r="AF111" s="42"/>
    </row>
    <row r="112" spans="1:32" x14ac:dyDescent="0.2">
      <c r="B112" s="62" t="s">
        <v>68</v>
      </c>
      <c r="C112" s="42">
        <v>0</v>
      </c>
      <c r="E112" s="42">
        <v>0</v>
      </c>
      <c r="G112" s="42">
        <v>0</v>
      </c>
      <c r="I112" s="42">
        <v>0</v>
      </c>
      <c r="K112" s="42">
        <v>0</v>
      </c>
      <c r="L112" s="42"/>
      <c r="M112" s="42">
        <v>0</v>
      </c>
      <c r="O112" s="42">
        <v>0</v>
      </c>
      <c r="Q112" s="42">
        <v>0</v>
      </c>
      <c r="S112" s="42">
        <v>0</v>
      </c>
      <c r="U112" s="42">
        <v>0</v>
      </c>
      <c r="V112" s="42"/>
      <c r="W112" s="42">
        <f t="shared" si="36"/>
        <v>0</v>
      </c>
      <c r="Y112" s="42">
        <f t="shared" si="37"/>
        <v>0</v>
      </c>
      <c r="AA112" s="42">
        <f t="shared" si="38"/>
        <v>0</v>
      </c>
      <c r="AC112" s="42">
        <f t="shared" si="39"/>
        <v>0</v>
      </c>
      <c r="AE112" s="42">
        <f t="shared" si="40"/>
        <v>0</v>
      </c>
      <c r="AF112" s="42"/>
    </row>
    <row r="113" spans="1:32" x14ac:dyDescent="0.2">
      <c r="B113" s="62" t="s">
        <v>69</v>
      </c>
      <c r="C113" s="42">
        <v>47</v>
      </c>
      <c r="E113" s="42">
        <v>32</v>
      </c>
      <c r="G113" s="42">
        <v>-45</v>
      </c>
      <c r="I113" s="42">
        <v>-2029</v>
      </c>
      <c r="K113" s="42">
        <v>-1995</v>
      </c>
      <c r="L113" s="42"/>
      <c r="M113" s="42">
        <v>47</v>
      </c>
      <c r="O113" s="42">
        <v>32</v>
      </c>
      <c r="Q113" s="42">
        <v>-45</v>
      </c>
      <c r="S113" s="42">
        <v>-2029</v>
      </c>
      <c r="U113" s="42">
        <v>-1995</v>
      </c>
      <c r="V113" s="42"/>
      <c r="W113" s="42">
        <f t="shared" si="36"/>
        <v>0</v>
      </c>
      <c r="Y113" s="42">
        <f t="shared" si="37"/>
        <v>0</v>
      </c>
      <c r="AA113" s="42">
        <f t="shared" si="38"/>
        <v>0</v>
      </c>
      <c r="AC113" s="42">
        <f t="shared" si="39"/>
        <v>0</v>
      </c>
      <c r="AE113" s="42">
        <f t="shared" si="40"/>
        <v>0</v>
      </c>
      <c r="AF113" s="42"/>
    </row>
    <row r="114" spans="1:32" x14ac:dyDescent="0.2">
      <c r="B114" s="62" t="s">
        <v>70</v>
      </c>
      <c r="C114" s="42">
        <v>0</v>
      </c>
      <c r="E114" s="42">
        <v>0</v>
      </c>
      <c r="G114" s="42">
        <v>-30</v>
      </c>
      <c r="I114" s="42">
        <v>0</v>
      </c>
      <c r="K114" s="42">
        <v>-30</v>
      </c>
      <c r="L114" s="42"/>
      <c r="M114" s="42">
        <v>0</v>
      </c>
      <c r="O114" s="42">
        <v>0</v>
      </c>
      <c r="Q114" s="42">
        <v>-31</v>
      </c>
      <c r="S114" s="42">
        <v>0</v>
      </c>
      <c r="U114" s="42">
        <v>-31</v>
      </c>
      <c r="V114" s="42"/>
      <c r="W114" s="42">
        <f t="shared" si="36"/>
        <v>0</v>
      </c>
      <c r="Y114" s="42">
        <f t="shared" si="37"/>
        <v>0</v>
      </c>
      <c r="AA114" s="42">
        <f t="shared" si="38"/>
        <v>-1</v>
      </c>
      <c r="AC114" s="42">
        <f t="shared" si="39"/>
        <v>0</v>
      </c>
      <c r="AE114" s="42">
        <f t="shared" si="40"/>
        <v>-1</v>
      </c>
      <c r="AF114" s="42"/>
    </row>
    <row r="115" spans="1:32" x14ac:dyDescent="0.2">
      <c r="B115" s="62" t="s">
        <v>71</v>
      </c>
      <c r="C115" s="42">
        <v>464</v>
      </c>
      <c r="E115" s="42">
        <v>1402</v>
      </c>
      <c r="G115" s="42">
        <v>465</v>
      </c>
      <c r="I115" s="42">
        <v>-399</v>
      </c>
      <c r="K115" s="42">
        <v>1932</v>
      </c>
      <c r="L115" s="42"/>
      <c r="M115" s="42">
        <v>464</v>
      </c>
      <c r="O115" s="42">
        <v>1402</v>
      </c>
      <c r="Q115" s="42">
        <v>465</v>
      </c>
      <c r="S115" s="42">
        <v>-399</v>
      </c>
      <c r="U115" s="42">
        <v>1932</v>
      </c>
      <c r="V115" s="42"/>
      <c r="W115" s="42">
        <f t="shared" si="36"/>
        <v>0</v>
      </c>
      <c r="Y115" s="42">
        <f t="shared" si="37"/>
        <v>0</v>
      </c>
      <c r="AA115" s="42">
        <f t="shared" si="38"/>
        <v>0</v>
      </c>
      <c r="AC115" s="42">
        <f t="shared" si="39"/>
        <v>0</v>
      </c>
      <c r="AE115" s="42">
        <f t="shared" si="40"/>
        <v>0</v>
      </c>
      <c r="AF115" s="42"/>
    </row>
    <row r="116" spans="1:32" x14ac:dyDescent="0.2">
      <c r="B116" s="62" t="s">
        <v>72</v>
      </c>
      <c r="C116" s="42">
        <v>0</v>
      </c>
      <c r="E116" s="42">
        <v>5</v>
      </c>
      <c r="G116" s="42">
        <v>12</v>
      </c>
      <c r="I116" s="42">
        <v>215</v>
      </c>
      <c r="K116" s="42">
        <v>232</v>
      </c>
      <c r="L116" s="42"/>
      <c r="M116" s="42">
        <v>0</v>
      </c>
      <c r="O116" s="42">
        <v>5</v>
      </c>
      <c r="Q116" s="42">
        <v>12</v>
      </c>
      <c r="S116" s="42">
        <v>215</v>
      </c>
      <c r="U116" s="42">
        <v>232</v>
      </c>
      <c r="V116" s="42"/>
      <c r="W116" s="42">
        <f t="shared" si="36"/>
        <v>0</v>
      </c>
      <c r="Y116" s="42">
        <f t="shared" si="37"/>
        <v>0</v>
      </c>
      <c r="AA116" s="42">
        <f t="shared" si="38"/>
        <v>0</v>
      </c>
      <c r="AC116" s="42">
        <f t="shared" si="39"/>
        <v>0</v>
      </c>
      <c r="AE116" s="42">
        <f t="shared" si="40"/>
        <v>0</v>
      </c>
      <c r="AF116" s="42"/>
    </row>
    <row r="117" spans="1:32" x14ac:dyDescent="0.2">
      <c r="B117" s="62" t="s">
        <v>73</v>
      </c>
      <c r="C117" s="42">
        <v>0</v>
      </c>
      <c r="E117" s="42">
        <v>0</v>
      </c>
      <c r="G117" s="42">
        <v>0</v>
      </c>
      <c r="I117" s="42">
        <v>0</v>
      </c>
      <c r="K117" s="42">
        <v>0</v>
      </c>
      <c r="L117" s="42"/>
      <c r="M117" s="42">
        <v>0</v>
      </c>
      <c r="O117" s="42">
        <v>0</v>
      </c>
      <c r="Q117" s="42">
        <v>0</v>
      </c>
      <c r="S117" s="42">
        <v>0</v>
      </c>
      <c r="U117" s="42">
        <v>0</v>
      </c>
      <c r="V117" s="42"/>
      <c r="W117" s="42">
        <f t="shared" si="36"/>
        <v>0</v>
      </c>
      <c r="Y117" s="42">
        <f t="shared" si="37"/>
        <v>0</v>
      </c>
      <c r="AA117" s="42">
        <f t="shared" si="38"/>
        <v>0</v>
      </c>
      <c r="AC117" s="42">
        <f t="shared" si="39"/>
        <v>0</v>
      </c>
      <c r="AE117" s="42">
        <f t="shared" si="40"/>
        <v>0</v>
      </c>
      <c r="AF117" s="42"/>
    </row>
    <row r="118" spans="1:32" x14ac:dyDescent="0.2">
      <c r="B118" s="62" t="s">
        <v>74</v>
      </c>
      <c r="C118" s="42">
        <v>147</v>
      </c>
      <c r="E118" s="42">
        <v>142</v>
      </c>
      <c r="G118" s="42">
        <v>120</v>
      </c>
      <c r="I118" s="42">
        <v>365</v>
      </c>
      <c r="K118" s="42">
        <v>774</v>
      </c>
      <c r="L118" s="42"/>
      <c r="M118" s="42">
        <v>147</v>
      </c>
      <c r="O118" s="42">
        <v>142</v>
      </c>
      <c r="Q118" s="42">
        <v>120</v>
      </c>
      <c r="S118" s="42">
        <v>364</v>
      </c>
      <c r="U118" s="42">
        <v>773</v>
      </c>
      <c r="V118" s="42"/>
      <c r="W118" s="42">
        <f t="shared" si="36"/>
        <v>0</v>
      </c>
      <c r="Y118" s="42">
        <f t="shared" si="37"/>
        <v>0</v>
      </c>
      <c r="AA118" s="42">
        <f t="shared" si="38"/>
        <v>0</v>
      </c>
      <c r="AC118" s="42">
        <f t="shared" si="39"/>
        <v>-1</v>
      </c>
      <c r="AE118" s="42">
        <f t="shared" si="40"/>
        <v>-1</v>
      </c>
      <c r="AF118" s="42"/>
    </row>
    <row r="119" spans="1:32" x14ac:dyDescent="0.2">
      <c r="B119" s="62" t="s">
        <v>75</v>
      </c>
      <c r="C119" s="42">
        <v>102</v>
      </c>
      <c r="E119" s="42">
        <v>96</v>
      </c>
      <c r="G119" s="42">
        <v>150</v>
      </c>
      <c r="I119" s="42">
        <v>280</v>
      </c>
      <c r="K119" s="42">
        <v>628</v>
      </c>
      <c r="L119" s="42"/>
      <c r="M119" s="42">
        <v>102</v>
      </c>
      <c r="O119" s="42">
        <v>96</v>
      </c>
      <c r="Q119" s="42">
        <v>150</v>
      </c>
      <c r="S119" s="42">
        <v>278</v>
      </c>
      <c r="U119" s="42">
        <v>626</v>
      </c>
      <c r="V119" s="42"/>
      <c r="W119" s="42">
        <f t="shared" si="36"/>
        <v>0</v>
      </c>
      <c r="Y119" s="42">
        <f t="shared" si="37"/>
        <v>0</v>
      </c>
      <c r="AA119" s="42">
        <f t="shared" si="38"/>
        <v>0</v>
      </c>
      <c r="AC119" s="42">
        <f t="shared" si="39"/>
        <v>-2</v>
      </c>
      <c r="AE119" s="42">
        <f t="shared" si="40"/>
        <v>-2</v>
      </c>
      <c r="AF119" s="42"/>
    </row>
    <row r="120" spans="1:32" x14ac:dyDescent="0.2">
      <c r="B120" s="62" t="s">
        <v>25</v>
      </c>
      <c r="C120" s="42">
        <v>-1</v>
      </c>
      <c r="E120" s="42">
        <v>18</v>
      </c>
      <c r="G120" s="42">
        <v>37</v>
      </c>
      <c r="I120" s="42">
        <v>11</v>
      </c>
      <c r="K120" s="42">
        <v>65</v>
      </c>
      <c r="L120" s="42"/>
      <c r="M120" s="42">
        <v>-1</v>
      </c>
      <c r="O120" s="42">
        <v>18</v>
      </c>
      <c r="Q120" s="42">
        <v>37</v>
      </c>
      <c r="S120" s="42">
        <v>11</v>
      </c>
      <c r="U120" s="42">
        <v>65</v>
      </c>
      <c r="V120" s="42"/>
      <c r="W120" s="42">
        <f t="shared" si="36"/>
        <v>0</v>
      </c>
      <c r="Y120" s="42">
        <f t="shared" si="37"/>
        <v>0</v>
      </c>
      <c r="AA120" s="42">
        <f t="shared" si="38"/>
        <v>0</v>
      </c>
      <c r="AC120" s="42">
        <f t="shared" si="39"/>
        <v>0</v>
      </c>
      <c r="AE120" s="42">
        <f t="shared" si="40"/>
        <v>0</v>
      </c>
      <c r="AF120" s="42"/>
    </row>
    <row r="121" spans="1:32" x14ac:dyDescent="0.2">
      <c r="B121" s="62" t="s">
        <v>76</v>
      </c>
      <c r="C121" s="42">
        <v>9</v>
      </c>
      <c r="E121" s="42">
        <v>9</v>
      </c>
      <c r="G121" s="42">
        <v>8</v>
      </c>
      <c r="I121" s="42">
        <v>16</v>
      </c>
      <c r="K121" s="42">
        <v>42</v>
      </c>
      <c r="L121" s="42"/>
      <c r="M121" s="42">
        <v>9</v>
      </c>
      <c r="O121" s="42">
        <v>9</v>
      </c>
      <c r="Q121" s="42">
        <v>8</v>
      </c>
      <c r="S121" s="42">
        <v>16</v>
      </c>
      <c r="U121" s="42">
        <v>42</v>
      </c>
      <c r="V121" s="42"/>
      <c r="W121" s="42">
        <f t="shared" si="36"/>
        <v>0</v>
      </c>
      <c r="Y121" s="42">
        <f t="shared" si="37"/>
        <v>0</v>
      </c>
      <c r="AA121" s="42">
        <f t="shared" si="38"/>
        <v>0</v>
      </c>
      <c r="AC121" s="42">
        <f t="shared" si="39"/>
        <v>0</v>
      </c>
      <c r="AE121" s="42">
        <f t="shared" si="40"/>
        <v>0</v>
      </c>
      <c r="AF121" s="42"/>
    </row>
    <row r="122" spans="1:32" x14ac:dyDescent="0.2">
      <c r="B122" s="62" t="s">
        <v>77</v>
      </c>
      <c r="C122" s="42">
        <v>16</v>
      </c>
      <c r="E122" s="42">
        <v>17</v>
      </c>
      <c r="G122" s="42">
        <v>27</v>
      </c>
      <c r="I122" s="42">
        <v>31</v>
      </c>
      <c r="K122" s="42">
        <v>91</v>
      </c>
      <c r="L122" s="42"/>
      <c r="M122" s="42">
        <v>15</v>
      </c>
      <c r="O122" s="42">
        <v>18</v>
      </c>
      <c r="Q122" s="42">
        <v>27</v>
      </c>
      <c r="S122" s="42">
        <v>32</v>
      </c>
      <c r="U122" s="42">
        <v>92</v>
      </c>
      <c r="V122" s="42"/>
      <c r="W122" s="42">
        <f t="shared" si="36"/>
        <v>-1</v>
      </c>
      <c r="Y122" s="42">
        <f t="shared" si="37"/>
        <v>1</v>
      </c>
      <c r="AA122" s="42">
        <f t="shared" si="38"/>
        <v>0</v>
      </c>
      <c r="AC122" s="42">
        <f t="shared" si="39"/>
        <v>1</v>
      </c>
      <c r="AE122" s="42">
        <f t="shared" si="40"/>
        <v>1</v>
      </c>
      <c r="AF122" s="42"/>
    </row>
    <row r="123" spans="1:32" ht="12" thickBot="1" x14ac:dyDescent="0.25">
      <c r="A123" s="39">
        <v>18</v>
      </c>
      <c r="B123" s="63" t="s">
        <v>78</v>
      </c>
      <c r="C123" s="61">
        <v>275</v>
      </c>
      <c r="E123" s="61">
        <v>288</v>
      </c>
      <c r="G123" s="61">
        <v>303</v>
      </c>
      <c r="I123" s="61">
        <v>491</v>
      </c>
      <c r="K123" s="61">
        <v>1357</v>
      </c>
      <c r="L123" s="42"/>
      <c r="M123" s="61">
        <v>275</v>
      </c>
      <c r="O123" s="61">
        <v>290</v>
      </c>
      <c r="Q123" s="61">
        <v>304</v>
      </c>
      <c r="S123" s="61">
        <v>492</v>
      </c>
      <c r="U123" s="61">
        <v>1361</v>
      </c>
      <c r="V123" s="42"/>
      <c r="W123" s="61">
        <f t="shared" si="36"/>
        <v>0</v>
      </c>
      <c r="Y123" s="61">
        <f t="shared" si="37"/>
        <v>2</v>
      </c>
      <c r="AA123" s="61">
        <f t="shared" si="38"/>
        <v>1</v>
      </c>
      <c r="AC123" s="61">
        <f t="shared" si="39"/>
        <v>1</v>
      </c>
      <c r="AE123" s="61">
        <f t="shared" si="40"/>
        <v>4</v>
      </c>
      <c r="AF123" s="42"/>
    </row>
    <row r="124" spans="1:32" ht="12" thickTop="1" x14ac:dyDescent="0.2">
      <c r="C124" s="56"/>
      <c r="E124" s="56"/>
      <c r="G124" s="56"/>
      <c r="I124" s="56"/>
      <c r="K124" s="56"/>
      <c r="M124" s="56"/>
      <c r="O124" s="56"/>
      <c r="Q124" s="56"/>
      <c r="S124" s="56"/>
      <c r="U124" s="56"/>
      <c r="W124" s="56"/>
      <c r="Y124" s="56"/>
      <c r="AA124" s="56"/>
      <c r="AC124" s="56"/>
      <c r="AE124" s="56"/>
    </row>
    <row r="126" spans="1:32" x14ac:dyDescent="0.2">
      <c r="B126" s="51" t="s">
        <v>79</v>
      </c>
      <c r="K126" s="39"/>
    </row>
    <row r="127" spans="1:32" x14ac:dyDescent="0.2">
      <c r="B127" s="54" t="s">
        <v>35</v>
      </c>
      <c r="C127" s="64">
        <v>135.78</v>
      </c>
      <c r="E127" s="64">
        <v>122.1</v>
      </c>
      <c r="G127" s="64">
        <v>124.94</v>
      </c>
      <c r="I127" s="64">
        <v>137.6</v>
      </c>
      <c r="K127" s="64">
        <v>130.22999999999999</v>
      </c>
      <c r="M127" s="64">
        <v>139.11000000000001</v>
      </c>
      <c r="O127" s="64">
        <v>122.78</v>
      </c>
      <c r="Q127" s="64">
        <v>125.39</v>
      </c>
      <c r="S127" s="64">
        <v>139.33000000000001</v>
      </c>
      <c r="U127" s="64">
        <v>131.75</v>
      </c>
      <c r="W127" s="64">
        <f t="shared" ref="W127:W129" si="41">M127-C127</f>
        <v>3.3300000000000125</v>
      </c>
      <c r="X127" s="64"/>
      <c r="Y127" s="64">
        <f t="shared" ref="Y127:Y129" si="42">O127-E127</f>
        <v>0.68000000000000682</v>
      </c>
      <c r="Z127" s="64"/>
      <c r="AA127" s="64">
        <f t="shared" ref="AA127:AA129" si="43">Q127-G127</f>
        <v>0.45000000000000284</v>
      </c>
      <c r="AB127" s="64"/>
      <c r="AC127" s="64">
        <f t="shared" ref="AC127:AC129" si="44">S127-I127</f>
        <v>1.7300000000000182</v>
      </c>
      <c r="AD127" s="64"/>
      <c r="AE127" s="64">
        <f t="shared" ref="AE127:AE129" si="45">U127-K127</f>
        <v>1.5200000000000102</v>
      </c>
    </row>
    <row r="128" spans="1:32" x14ac:dyDescent="0.2">
      <c r="B128" s="54" t="s">
        <v>52</v>
      </c>
      <c r="C128" s="64">
        <v>101.26</v>
      </c>
      <c r="E128" s="64">
        <v>102.31</v>
      </c>
      <c r="G128" s="64">
        <v>105.58</v>
      </c>
      <c r="I128" s="64">
        <v>94.65</v>
      </c>
      <c r="K128" s="64">
        <v>99.33</v>
      </c>
      <c r="M128" s="64">
        <v>98.55</v>
      </c>
      <c r="O128" s="64">
        <v>109.04</v>
      </c>
      <c r="Q128" s="64">
        <v>124.19</v>
      </c>
      <c r="S128" s="64">
        <v>97.01</v>
      </c>
      <c r="U128" s="64">
        <v>104.82</v>
      </c>
      <c r="W128" s="64">
        <f t="shared" si="41"/>
        <v>-2.710000000000008</v>
      </c>
      <c r="X128" s="64"/>
      <c r="Y128" s="64">
        <f t="shared" si="42"/>
        <v>6.730000000000004</v>
      </c>
      <c r="Z128" s="64"/>
      <c r="AA128" s="64">
        <f t="shared" si="43"/>
        <v>18.61</v>
      </c>
      <c r="AB128" s="64"/>
      <c r="AC128" s="64">
        <f t="shared" si="44"/>
        <v>2.3599999999999994</v>
      </c>
      <c r="AD128" s="64"/>
      <c r="AE128" s="64">
        <f t="shared" si="45"/>
        <v>5.4899999999999949</v>
      </c>
    </row>
    <row r="129" spans="1:31" x14ac:dyDescent="0.2">
      <c r="A129" s="39">
        <v>19</v>
      </c>
      <c r="B129" s="54" t="s">
        <v>51</v>
      </c>
      <c r="C129" s="64">
        <v>129.72999999999999</v>
      </c>
      <c r="E129" s="64">
        <v>118.49</v>
      </c>
      <c r="G129" s="64">
        <v>121.35</v>
      </c>
      <c r="I129" s="64">
        <v>123.78</v>
      </c>
      <c r="K129" s="64">
        <v>123.27</v>
      </c>
      <c r="M129" s="64">
        <v>131.99</v>
      </c>
      <c r="O129" s="64">
        <v>120.27</v>
      </c>
      <c r="Q129" s="64">
        <v>125.17</v>
      </c>
      <c r="S129" s="64">
        <v>125.67</v>
      </c>
      <c r="U129" s="64">
        <v>125.67</v>
      </c>
      <c r="W129" s="64">
        <f t="shared" si="41"/>
        <v>2.2600000000000193</v>
      </c>
      <c r="X129" s="64"/>
      <c r="Y129" s="64">
        <f t="shared" si="42"/>
        <v>1.7800000000000011</v>
      </c>
      <c r="Z129" s="64"/>
      <c r="AA129" s="64">
        <f t="shared" si="43"/>
        <v>3.8200000000000074</v>
      </c>
      <c r="AB129" s="64"/>
      <c r="AC129" s="64">
        <f t="shared" si="44"/>
        <v>1.8900000000000006</v>
      </c>
      <c r="AD129" s="64"/>
      <c r="AE129" s="64">
        <f t="shared" si="45"/>
        <v>2.4000000000000057</v>
      </c>
    </row>
    <row r="130" spans="1:31" x14ac:dyDescent="0.2">
      <c r="K130" s="39"/>
      <c r="W130" s="64"/>
      <c r="X130" s="64"/>
      <c r="Y130" s="64"/>
      <c r="Z130" s="64"/>
      <c r="AA130" s="64"/>
      <c r="AB130" s="64"/>
      <c r="AC130" s="64"/>
      <c r="AD130" s="64"/>
      <c r="AE130" s="64"/>
    </row>
    <row r="131" spans="1:31" x14ac:dyDescent="0.2">
      <c r="B131" s="51" t="s">
        <v>80</v>
      </c>
      <c r="K131" s="39"/>
      <c r="W131" s="64"/>
      <c r="X131" s="64"/>
      <c r="Y131" s="64"/>
      <c r="Z131" s="64"/>
      <c r="AA131" s="64"/>
      <c r="AB131" s="64"/>
      <c r="AC131" s="64"/>
      <c r="AD131" s="64"/>
      <c r="AE131" s="64"/>
    </row>
    <row r="132" spans="1:31" x14ac:dyDescent="0.2">
      <c r="B132" s="54" t="s">
        <v>35</v>
      </c>
      <c r="C132" s="64">
        <v>125.38</v>
      </c>
      <c r="E132" s="64">
        <v>117.13</v>
      </c>
      <c r="G132" s="64">
        <v>120.19</v>
      </c>
      <c r="I132" s="64">
        <v>123.7</v>
      </c>
      <c r="K132" s="64">
        <v>121.67</v>
      </c>
      <c r="M132" s="64">
        <v>128.46</v>
      </c>
      <c r="O132" s="64">
        <v>117.77</v>
      </c>
      <c r="Q132" s="64">
        <v>120.62</v>
      </c>
      <c r="S132" s="64">
        <v>125.26</v>
      </c>
      <c r="U132" s="64">
        <v>123.1</v>
      </c>
      <c r="W132" s="64">
        <f t="shared" ref="W132:W134" si="46">M132-C132</f>
        <v>3.0800000000000125</v>
      </c>
      <c r="X132" s="64"/>
      <c r="Y132" s="64">
        <f t="shared" ref="Y132:Y134" si="47">O132-E132</f>
        <v>0.64000000000000057</v>
      </c>
      <c r="Z132" s="64"/>
      <c r="AA132" s="64">
        <f t="shared" ref="AA132:AA134" si="48">Q132-G132</f>
        <v>0.43000000000000682</v>
      </c>
      <c r="AB132" s="64"/>
      <c r="AC132" s="64">
        <f t="shared" ref="AC132:AC134" si="49">S132-I132</f>
        <v>1.5600000000000023</v>
      </c>
      <c r="AD132" s="64"/>
      <c r="AE132" s="64">
        <f t="shared" ref="AE132:AE134" si="50">U132-K132</f>
        <v>1.4299999999999926</v>
      </c>
    </row>
    <row r="133" spans="1:31" x14ac:dyDescent="0.2">
      <c r="B133" s="54" t="s">
        <v>52</v>
      </c>
      <c r="C133" s="64">
        <v>84.51</v>
      </c>
      <c r="E133" s="64">
        <v>91.67</v>
      </c>
      <c r="G133" s="64">
        <v>96.76</v>
      </c>
      <c r="I133" s="64">
        <v>74.180000000000007</v>
      </c>
      <c r="K133" s="64">
        <v>83</v>
      </c>
      <c r="M133" s="64">
        <v>82.54</v>
      </c>
      <c r="O133" s="64">
        <v>98.04</v>
      </c>
      <c r="Q133" s="64">
        <v>114.69</v>
      </c>
      <c r="S133" s="64">
        <v>76.430000000000007</v>
      </c>
      <c r="U133" s="64">
        <v>88.04</v>
      </c>
      <c r="W133" s="64">
        <f t="shared" si="46"/>
        <v>-1.9699999999999989</v>
      </c>
      <c r="X133" s="64"/>
      <c r="Y133" s="64">
        <f t="shared" si="47"/>
        <v>6.3700000000000045</v>
      </c>
      <c r="Z133" s="64"/>
      <c r="AA133" s="64">
        <f t="shared" si="48"/>
        <v>17.929999999999993</v>
      </c>
      <c r="AB133" s="64"/>
      <c r="AC133" s="64">
        <f t="shared" si="49"/>
        <v>2.25</v>
      </c>
      <c r="AD133" s="64"/>
      <c r="AE133" s="64">
        <f t="shared" si="50"/>
        <v>5.0400000000000063</v>
      </c>
    </row>
    <row r="134" spans="1:31" x14ac:dyDescent="0.2">
      <c r="A134" s="39">
        <v>20</v>
      </c>
      <c r="B134" s="54" t="s">
        <v>51</v>
      </c>
      <c r="C134" s="64">
        <v>117.61</v>
      </c>
      <c r="E134" s="64">
        <v>112.22</v>
      </c>
      <c r="G134" s="64">
        <v>115.67</v>
      </c>
      <c r="I134" s="64">
        <v>106.25</v>
      </c>
      <c r="K134" s="64">
        <v>112.19</v>
      </c>
      <c r="M134" s="64">
        <v>119.72</v>
      </c>
      <c r="O134" s="64">
        <v>113.97</v>
      </c>
      <c r="Q134" s="64">
        <v>119.48</v>
      </c>
      <c r="S134" s="64">
        <v>108.06</v>
      </c>
      <c r="U134" s="64">
        <v>114.5</v>
      </c>
      <c r="W134" s="64">
        <f t="shared" si="46"/>
        <v>2.1099999999999994</v>
      </c>
      <c r="X134" s="64"/>
      <c r="Y134" s="64">
        <f t="shared" si="47"/>
        <v>1.75</v>
      </c>
      <c r="Z134" s="64"/>
      <c r="AA134" s="64">
        <f t="shared" si="48"/>
        <v>3.8100000000000023</v>
      </c>
      <c r="AB134" s="64"/>
      <c r="AC134" s="64">
        <f t="shared" si="49"/>
        <v>1.8100000000000023</v>
      </c>
      <c r="AD134" s="64"/>
      <c r="AE134" s="64">
        <f t="shared" si="50"/>
        <v>2.3100000000000023</v>
      </c>
    </row>
  </sheetData>
  <mergeCells count="3">
    <mergeCell ref="C17:K17"/>
    <mergeCell ref="M17:U17"/>
    <mergeCell ref="W17:AE17"/>
  </mergeCells>
  <pageMargins left="0.7" right="0.7" top="0.75" bottom="0.75" header="0.3" footer="0.3"/>
  <pageSetup scale="58" fitToHeight="2" orientation="landscape" r:id="rId1"/>
  <headerFooter scaleWithDoc="0">
    <oddFooter>&amp;C&amp;A</oddFooter>
  </headerFooter>
  <rowBreaks count="1" manualBreakCount="1">
    <brk id="84" min="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Additional Information</vt:lpstr>
      <vt:lpstr>Same-Store Segment Qtrs (2017)</vt:lpstr>
      <vt:lpstr>Same-Store Segment Qtrs (2016)</vt:lpstr>
      <vt:lpstr>Other Info ---&gt;</vt:lpstr>
      <vt:lpstr>Same-Store Summary (Annual)</vt:lpstr>
      <vt:lpstr>CEC Summary (Annual)</vt:lpstr>
      <vt:lpstr>CEC Qtr Summary (2017)</vt:lpstr>
      <vt:lpstr>CEC Qtr Summary (2016)</vt:lpstr>
      <vt:lpstr>CEC Segment Qtrs (2017)</vt:lpstr>
      <vt:lpstr>CEC Segment Qtrs (2016)</vt:lpstr>
      <vt:lpstr>Baltimore Qtrs (2017)</vt:lpstr>
      <vt:lpstr>Baltimore Qtrs (2016)</vt:lpstr>
      <vt:lpstr>CEOC Segment Qtrs (2017)</vt:lpstr>
      <vt:lpstr>CEOC Segment Qtrs (2016)</vt:lpstr>
      <vt:lpstr>'Additional Information'!Print_Area</vt:lpstr>
      <vt:lpstr>'Baltimore Qtrs (2016)'!Print_Area</vt:lpstr>
      <vt:lpstr>'Baltimore Qtrs (2017)'!Print_Area</vt:lpstr>
      <vt:lpstr>'CEC Qtr Summary (2016)'!Print_Area</vt:lpstr>
      <vt:lpstr>'CEC Qtr Summary (2017)'!Print_Area</vt:lpstr>
      <vt:lpstr>'CEC Segment Qtrs (2016)'!Print_Area</vt:lpstr>
      <vt:lpstr>'CEC Segment Qtrs (2017)'!Print_Area</vt:lpstr>
      <vt:lpstr>'CEC Summary (Annual)'!Print_Area</vt:lpstr>
      <vt:lpstr>'CEOC Segment Qtrs (2016)'!Print_Area</vt:lpstr>
      <vt:lpstr>'CEOC Segment Qtrs (2017)'!Print_Area</vt:lpstr>
      <vt:lpstr>'Same-Store Segment Qtrs (2016)'!Print_Area</vt:lpstr>
      <vt:lpstr>'Same-Store Segment Qtrs (2017)'!Print_Area</vt:lpstr>
      <vt:lpstr>'Same-Store Summary (Annual)'!Print_Area</vt:lpstr>
      <vt:lpstr>'Baltimore Qtrs (2016)'!Print_Titles</vt:lpstr>
      <vt:lpstr>'Baltimore Qtrs (2017)'!Print_Titles</vt:lpstr>
      <vt:lpstr>'CEC Segment Qtrs (2017)'!Print_Titles</vt:lpstr>
      <vt:lpstr>'CEOC Segment Qtrs (2016)'!Print_Titles</vt:lpstr>
      <vt:lpstr>'CEOC Segment Qtrs (2017)'!Print_Titles</vt:lpstr>
      <vt:lpstr>'Same-Store Segment Qtrs (2016)'!Print_Titles</vt:lpstr>
      <vt:lpstr>'Same-Store Segment Qtrs (2017)'!Print_Titles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Haven S. Pope</dc:creator>
  <cp:lastModifiedBy>Charise Crumbley</cp:lastModifiedBy>
  <cp:lastPrinted>2018-05-02T07:48:41Z</cp:lastPrinted>
  <dcterms:created xsi:type="dcterms:W3CDTF">2018-05-01T23:46:48Z</dcterms:created>
  <dcterms:modified xsi:type="dcterms:W3CDTF">2018-05-02T20:01:10Z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